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iss\Desktop\"/>
    </mc:Choice>
  </mc:AlternateContent>
  <bookViews>
    <workbookView xWindow="0" yWindow="0" windowWidth="9735" windowHeight="3780"/>
  </bookViews>
  <sheets>
    <sheet name="Results overall" sheetId="2" r:id="rId1"/>
    <sheet name="Results minirally" sheetId="4" r:id="rId2"/>
  </sheets>
  <definedNames>
    <definedName name="_xlnm._FilterDatabase" localSheetId="1" hidden="1">'Results minirally'!$A$10:$Z$18</definedName>
    <definedName name="_xlnm._FilterDatabase" localSheetId="0" hidden="1">'Results overall'!$A$10:$P$55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4" l="1"/>
  <c r="N12" i="4"/>
  <c r="N13" i="4"/>
  <c r="N14" i="4"/>
  <c r="N15" i="4"/>
  <c r="N16" i="4"/>
  <c r="N17" i="4"/>
  <c r="N11" i="4"/>
  <c r="F12" i="4"/>
  <c r="F13" i="4"/>
  <c r="F14" i="4"/>
  <c r="F15" i="4"/>
  <c r="F16" i="4"/>
  <c r="F17" i="4"/>
  <c r="F18" i="4"/>
  <c r="F11" i="4"/>
  <c r="T15" i="4"/>
  <c r="T12" i="4"/>
  <c r="T13" i="4"/>
  <c r="T14" i="4"/>
  <c r="T16" i="4"/>
  <c r="T11" i="4"/>
  <c r="T17" i="4"/>
  <c r="R17" i="4"/>
  <c r="R15" i="4"/>
  <c r="R12" i="4"/>
  <c r="R13" i="4"/>
  <c r="R14" i="4"/>
  <c r="R16" i="4"/>
  <c r="R11" i="4"/>
  <c r="P15" i="4"/>
  <c r="P12" i="4"/>
  <c r="P13" i="4"/>
  <c r="P14" i="4"/>
  <c r="P16" i="4"/>
  <c r="P11" i="4"/>
  <c r="P17" i="4"/>
  <c r="L15" i="4"/>
  <c r="L12" i="4"/>
  <c r="L13" i="4"/>
  <c r="L18" i="4"/>
  <c r="L14" i="4"/>
  <c r="L16" i="4"/>
  <c r="L11" i="4"/>
  <c r="L17" i="4"/>
  <c r="J15" i="4"/>
  <c r="J12" i="4"/>
  <c r="J13" i="4"/>
  <c r="J18" i="4"/>
  <c r="J14" i="4"/>
  <c r="J16" i="4"/>
  <c r="J11" i="4"/>
  <c r="J17" i="4"/>
  <c r="H15" i="4"/>
  <c r="H12" i="4"/>
  <c r="H13" i="4"/>
  <c r="H18" i="4"/>
  <c r="H14" i="4"/>
  <c r="H16" i="4"/>
  <c r="H11" i="4"/>
  <c r="U11" i="4" s="1"/>
  <c r="Y11" i="4" s="1"/>
  <c r="H17" i="4"/>
  <c r="X15" i="4"/>
  <c r="X12" i="4"/>
  <c r="X13" i="4"/>
  <c r="X14" i="4"/>
  <c r="X16" i="4"/>
  <c r="X17" i="4"/>
  <c r="U16" i="4" l="1"/>
  <c r="Y16" i="4" s="1"/>
  <c r="U12" i="4"/>
  <c r="Y12" i="4" s="1"/>
  <c r="U15" i="4"/>
  <c r="U14" i="4"/>
  <c r="Y14" i="4" s="1"/>
  <c r="U17" i="4"/>
  <c r="Y17" i="4" s="1"/>
  <c r="U13" i="4"/>
  <c r="Y13" i="4" s="1"/>
  <c r="Y15" i="4"/>
</calcChain>
</file>

<file path=xl/sharedStrings.xml><?xml version="1.0" encoding="utf-8"?>
<sst xmlns="http://schemas.openxmlformats.org/spreadsheetml/2006/main" count="556" uniqueCount="414">
  <si>
    <t>Vieta</t>
  </si>
  <si>
    <t>Num.</t>
  </si>
  <si>
    <t>Klase</t>
  </si>
  <si>
    <t>Auto</t>
  </si>
  <si>
    <t>Pilots / Stūrmanis</t>
  </si>
  <si>
    <t>SS1</t>
  </si>
  <si>
    <t>SS2</t>
  </si>
  <si>
    <t>SS3</t>
  </si>
  <si>
    <t>SS4</t>
  </si>
  <si>
    <t>SS5</t>
  </si>
  <si>
    <t>SS6</t>
  </si>
  <si>
    <t>Kopā SS</t>
  </si>
  <si>
    <t>Sodi 1 sekcija</t>
  </si>
  <si>
    <t>Sodi 2 sekcija</t>
  </si>
  <si>
    <t>Sodi kopā</t>
  </si>
  <si>
    <t>Kopā</t>
  </si>
  <si>
    <t>SG-4</t>
  </si>
  <si>
    <t>SUBARU IMPREZA WRX STI</t>
  </si>
  <si>
    <t>n/a</t>
  </si>
  <si>
    <t>Subaru Impreza</t>
  </si>
  <si>
    <r>
      <t>Remigijus Orvydas</t>
    </r>
    <r>
      <rPr>
        <sz val="9"/>
        <color rgb="FF000000"/>
        <rFont val="Arial"/>
        <family val="2"/>
        <charset val="186"/>
      </rPr>
      <t> / Domantas Mozūraitis</t>
    </r>
  </si>
  <si>
    <t>2WD open</t>
  </si>
  <si>
    <t>BMW Compact</t>
  </si>
  <si>
    <r>
      <t>Zigurds Kalniņš</t>
    </r>
    <r>
      <rPr>
        <sz val="9"/>
        <color rgb="FF000000"/>
        <rFont val="Arial"/>
        <family val="2"/>
        <charset val="186"/>
      </rPr>
      <t> / Renārs Salaks</t>
    </r>
  </si>
  <si>
    <t>Renault Clio Sport</t>
  </si>
  <si>
    <r>
      <t>Agris Upītis</t>
    </r>
    <r>
      <rPr>
        <sz val="9"/>
        <color rgb="FF000000"/>
        <rFont val="Arial"/>
        <family val="2"/>
        <charset val="186"/>
      </rPr>
      <t> / Andris Spilva</t>
    </r>
  </si>
  <si>
    <t>BMW M3</t>
  </si>
  <si>
    <r>
      <t>Egidijus Valeisa</t>
    </r>
    <r>
      <rPr>
        <sz val="9"/>
        <color rgb="FF000000"/>
        <rFont val="Arial"/>
        <family val="2"/>
        <charset val="186"/>
      </rPr>
      <t> / Mindaugas Varza</t>
    </r>
  </si>
  <si>
    <t>SG-2</t>
  </si>
  <si>
    <t>Renault Clio sport</t>
  </si>
  <si>
    <r>
      <t>Algirdas Kazlauskas</t>
    </r>
    <r>
      <rPr>
        <sz val="9"/>
        <color rgb="FF000000"/>
        <rFont val="Arial"/>
        <family val="2"/>
        <charset val="186"/>
      </rPr>
      <t> / Andrius Petruškevičius</t>
    </r>
  </si>
  <si>
    <t>open</t>
  </si>
  <si>
    <t>Mitsubishi Lancer Evo X</t>
  </si>
  <si>
    <r>
      <t>Vitalijus Plastininas</t>
    </r>
    <r>
      <rPr>
        <sz val="9"/>
        <color rgb="FF000000"/>
        <rFont val="Arial"/>
        <family val="2"/>
        <charset val="186"/>
      </rPr>
      <t> / Vytenis Plastininas</t>
    </r>
  </si>
  <si>
    <t>minirallijs</t>
  </si>
  <si>
    <r>
      <t>Intars Rezakovs</t>
    </r>
    <r>
      <rPr>
        <sz val="9"/>
        <color rgb="FF000000"/>
        <rFont val="Arial"/>
        <family val="2"/>
        <charset val="186"/>
      </rPr>
      <t> / Oskars Leimanis</t>
    </r>
  </si>
  <si>
    <t>Audi Caupe</t>
  </si>
  <si>
    <r>
      <t>Mārcis Biezais</t>
    </r>
    <r>
      <rPr>
        <sz val="9"/>
        <color rgb="FF000000"/>
        <rFont val="Arial"/>
        <family val="2"/>
        <charset val="186"/>
      </rPr>
      <t> / Monta Pumpure</t>
    </r>
  </si>
  <si>
    <t>SG-3</t>
  </si>
  <si>
    <t>Opel Astra</t>
  </si>
  <si>
    <r>
      <t>Tomas Nenartavicius</t>
    </r>
    <r>
      <rPr>
        <sz val="9"/>
        <color rgb="FF000000"/>
        <rFont val="Arial"/>
        <family val="2"/>
        <charset val="186"/>
      </rPr>
      <t> / Tadas Nagulevicius</t>
    </r>
  </si>
  <si>
    <t>Klasika 3000</t>
  </si>
  <si>
    <t>BMW 325</t>
  </si>
  <si>
    <r>
      <t>Andris Vovers</t>
    </r>
    <r>
      <rPr>
        <sz val="9"/>
        <color rgb="FF000000"/>
        <rFont val="Arial"/>
        <family val="2"/>
        <charset val="186"/>
      </rPr>
      <t> / Uldis Augulis</t>
    </r>
  </si>
  <si>
    <t>BMW 328</t>
  </si>
  <si>
    <r>
      <t>Jānis Grīnbergs</t>
    </r>
    <r>
      <rPr>
        <sz val="9"/>
        <color rgb="FF000000"/>
        <rFont val="Arial"/>
        <family val="2"/>
        <charset val="186"/>
      </rPr>
      <t> / Jānis Strazdiņš</t>
    </r>
  </si>
  <si>
    <r>
      <t>Tautvydas Narusis</t>
    </r>
    <r>
      <rPr>
        <sz val="9"/>
        <color rgb="FF000000"/>
        <rFont val="Arial"/>
        <family val="2"/>
        <charset val="186"/>
      </rPr>
      <t> / Juozas Narusis</t>
    </r>
  </si>
  <si>
    <t>4WD open</t>
  </si>
  <si>
    <r>
      <t>Ingus Eislers</t>
    </r>
    <r>
      <rPr>
        <sz val="9"/>
        <color rgb="FF000000"/>
        <rFont val="Arial"/>
        <family val="2"/>
        <charset val="186"/>
      </rPr>
      <t> / Mārtiņš Tūters</t>
    </r>
  </si>
  <si>
    <t>Ford Escort RS2000</t>
  </si>
  <si>
    <r>
      <t>Eugenijus Andrulis</t>
    </r>
    <r>
      <rPr>
        <sz val="9"/>
        <color rgb="FF000000"/>
        <rFont val="Arial"/>
        <family val="2"/>
        <charset val="186"/>
      </rPr>
      <t> / Aidas Liorentas</t>
    </r>
  </si>
  <si>
    <r>
      <t>Aleksejs Ostaņins</t>
    </r>
    <r>
      <rPr>
        <sz val="9"/>
        <color rgb="FF000000"/>
        <rFont val="Arial"/>
        <family val="2"/>
        <charset val="186"/>
      </rPr>
      <t> / Andrei Arefev</t>
    </r>
  </si>
  <si>
    <t>Renault Clio</t>
  </si>
  <si>
    <r>
      <t>Aleksandrs Jakovļevs</t>
    </r>
    <r>
      <rPr>
        <sz val="9"/>
        <color rgb="FF000000"/>
        <rFont val="Arial"/>
        <family val="2"/>
        <charset val="186"/>
      </rPr>
      <t> / Valerijs Maslovs</t>
    </r>
  </si>
  <si>
    <t>4WD</t>
  </si>
  <si>
    <r>
      <t>Mikus Neško</t>
    </r>
    <r>
      <rPr>
        <sz val="9"/>
        <color rgb="FF000000"/>
        <rFont val="Arial"/>
        <family val="2"/>
        <charset val="186"/>
      </rPr>
      <t> / Mārtiņš Briedis</t>
    </r>
  </si>
  <si>
    <t>Mitsubishi Lancer IX</t>
  </si>
  <si>
    <r>
      <t>Dmitry Feofanov</t>
    </r>
    <r>
      <rPr>
        <sz val="9"/>
        <color rgb="FF000000"/>
        <rFont val="Arial"/>
        <family val="2"/>
        <charset val="186"/>
      </rPr>
      <t> / Normunds Kokins</t>
    </r>
  </si>
  <si>
    <t>PEUGEOT 206RC</t>
  </si>
  <si>
    <r>
      <t>Redas Mazrimas</t>
    </r>
    <r>
      <rPr>
        <sz val="9"/>
        <color rgb="FF000000"/>
        <rFont val="Arial"/>
        <family val="2"/>
        <charset val="186"/>
      </rPr>
      <t> / Redas Alubickis</t>
    </r>
  </si>
  <si>
    <t>VAZ 21061</t>
  </si>
  <si>
    <r>
      <t>Ritvars Zeltiņš</t>
    </r>
    <r>
      <rPr>
        <sz val="9"/>
        <color rgb="FF000000"/>
        <rFont val="Arial"/>
        <family val="2"/>
        <charset val="186"/>
      </rPr>
      <t> / Ivars Zeltiņš</t>
    </r>
  </si>
  <si>
    <r>
      <t>Vigo Rubenis</t>
    </r>
    <r>
      <rPr>
        <sz val="9"/>
        <color rgb="FF000000"/>
        <rFont val="Arial"/>
        <family val="2"/>
        <charset val="186"/>
      </rPr>
      <t> / Kristaps Eglīte</t>
    </r>
  </si>
  <si>
    <t>HONDA CIVIC TYPE-R</t>
  </si>
  <si>
    <r>
      <t>Mindaugas Kaminskas</t>
    </r>
    <r>
      <rPr>
        <sz val="9"/>
        <color rgb="FF000000"/>
        <rFont val="Arial"/>
        <family val="2"/>
        <charset val="186"/>
      </rPr>
      <t> / Mindaugas Bagdonavičuius</t>
    </r>
  </si>
  <si>
    <t>VW GOLF</t>
  </si>
  <si>
    <r>
      <t>Arūnas Jarašius</t>
    </r>
    <r>
      <rPr>
        <sz val="9"/>
        <color rgb="FF000000"/>
        <rFont val="Arial"/>
        <family val="2"/>
        <charset val="186"/>
      </rPr>
      <t> / Jūris Banelis</t>
    </r>
  </si>
  <si>
    <t>BMW 318</t>
  </si>
  <si>
    <r>
      <t>Edgars Piļka</t>
    </r>
    <r>
      <rPr>
        <sz val="9"/>
        <color rgb="FF000000"/>
        <rFont val="Arial"/>
        <family val="2"/>
        <charset val="186"/>
      </rPr>
      <t> / Igors Sidorovs</t>
    </r>
  </si>
  <si>
    <r>
      <t>Toms Binde</t>
    </r>
    <r>
      <rPr>
        <sz val="9"/>
        <color rgb="FF000000"/>
        <rFont val="Arial"/>
        <family val="2"/>
        <charset val="186"/>
      </rPr>
      <t> / Oskars Bormanis</t>
    </r>
  </si>
  <si>
    <t>Opel Kadett</t>
  </si>
  <si>
    <r>
      <t>Deividas Gezevičius</t>
    </r>
    <r>
      <rPr>
        <sz val="9"/>
        <color rgb="FF000000"/>
        <rFont val="Arial"/>
        <family val="2"/>
        <charset val="186"/>
      </rPr>
      <t> / Evaldas Gezevičius</t>
    </r>
  </si>
  <si>
    <t>1600 klase</t>
  </si>
  <si>
    <t>vaz 21083</t>
  </si>
  <si>
    <r>
      <t>Guntars Brauns</t>
    </r>
    <r>
      <rPr>
        <sz val="9"/>
        <color rgb="FF000000"/>
        <rFont val="Arial"/>
        <family val="2"/>
        <charset val="186"/>
      </rPr>
      <t> / Aldis Hanzens</t>
    </r>
  </si>
  <si>
    <t>Honda Civic Type-R</t>
  </si>
  <si>
    <t>VW Golf</t>
  </si>
  <si>
    <r>
      <t>Kaspars Kols</t>
    </r>
    <r>
      <rPr>
        <sz val="9"/>
        <color rgb="FF000000"/>
        <rFont val="Arial"/>
        <family val="2"/>
        <charset val="186"/>
      </rPr>
      <t> / Zintis Kols</t>
    </r>
  </si>
  <si>
    <t>SG-1</t>
  </si>
  <si>
    <t>TOYOTA COROLLA</t>
  </si>
  <si>
    <r>
      <t>Toms Zeleznevs</t>
    </r>
    <r>
      <rPr>
        <sz val="9"/>
        <color rgb="FF000000"/>
        <rFont val="Arial"/>
        <family val="2"/>
        <charset val="186"/>
      </rPr>
      <t> / Līga Liepiņa</t>
    </r>
  </si>
  <si>
    <t>VAZ 21013</t>
  </si>
  <si>
    <r>
      <t>Jānis Vanags</t>
    </r>
    <r>
      <rPr>
        <sz val="9"/>
        <color rgb="FF000000"/>
        <rFont val="Arial"/>
        <family val="2"/>
        <charset val="186"/>
      </rPr>
      <t> / Muntis Vanags</t>
    </r>
  </si>
  <si>
    <t>Subaru impreza</t>
  </si>
  <si>
    <r>
      <t>Ingus Pantelis</t>
    </r>
    <r>
      <rPr>
        <sz val="9"/>
        <color rgb="FF000000"/>
        <rFont val="Arial"/>
        <family val="2"/>
        <charset val="186"/>
      </rPr>
      <t> / Mārtiņš Blumentāls</t>
    </r>
  </si>
  <si>
    <t>2WD LT</t>
  </si>
  <si>
    <t>RENAULT CLIO</t>
  </si>
  <si>
    <r>
      <t>Ramunas Myniotas</t>
    </r>
    <r>
      <rPr>
        <sz val="9"/>
        <color rgb="FF000000"/>
        <rFont val="Arial"/>
        <family val="2"/>
        <charset val="186"/>
      </rPr>
      <t> / Svajtunas Kuizinas</t>
    </r>
  </si>
  <si>
    <t>Mitsubishi Mirage</t>
  </si>
  <si>
    <r>
      <t>Jānis Vorobjovs</t>
    </r>
    <r>
      <rPr>
        <sz val="9"/>
        <color rgb="FF000000"/>
        <rFont val="Arial"/>
        <family val="2"/>
        <charset val="186"/>
      </rPr>
      <t> / Andris Mālnieks</t>
    </r>
  </si>
  <si>
    <t>Mitsubishi EVO IX</t>
  </si>
  <si>
    <r>
      <t>Edijs Bergmanis</t>
    </r>
    <r>
      <rPr>
        <sz val="9"/>
        <color rgb="FF000000"/>
        <rFont val="Arial"/>
        <family val="2"/>
        <charset val="186"/>
      </rPr>
      <t> / Edgars Grīns</t>
    </r>
  </si>
  <si>
    <t>Subaru Impreza STI</t>
  </si>
  <si>
    <r>
      <t>Krišjānis Zintis Putniņš</t>
    </r>
    <r>
      <rPr>
        <sz val="9"/>
        <color rgb="FF000000"/>
        <rFont val="Arial"/>
        <family val="2"/>
        <charset val="186"/>
      </rPr>
      <t> / Mārtiņš Puriņš</t>
    </r>
  </si>
  <si>
    <t>Peugeot 306</t>
  </si>
  <si>
    <r>
      <t>Dalius Satkūnas</t>
    </r>
    <r>
      <rPr>
        <sz val="9"/>
        <color rgb="FF000000"/>
        <rFont val="Arial"/>
        <family val="2"/>
        <charset val="186"/>
      </rPr>
      <t> / Giedrius Latvis</t>
    </r>
  </si>
  <si>
    <t>SKODA FABIA R5</t>
  </si>
  <si>
    <r>
      <t>Martynas Samuitis</t>
    </r>
    <r>
      <rPr>
        <sz val="9"/>
        <color rgb="FF000000"/>
        <rFont val="Arial"/>
        <family val="2"/>
        <charset val="186"/>
      </rPr>
      <t> / Gediminas Celiesius</t>
    </r>
  </si>
  <si>
    <r>
      <t>Lauris Ozerovs</t>
    </r>
    <r>
      <rPr>
        <sz val="9"/>
        <color rgb="FF000000"/>
        <rFont val="Arial"/>
        <family val="2"/>
        <charset val="186"/>
      </rPr>
      <t> / Gatis Jansons</t>
    </r>
  </si>
  <si>
    <t>VAZ 2106</t>
  </si>
  <si>
    <r>
      <t>Jānis Kundziņš</t>
    </r>
    <r>
      <rPr>
        <sz val="9"/>
        <color rgb="FF000000"/>
        <rFont val="Arial"/>
        <family val="2"/>
        <charset val="186"/>
      </rPr>
      <t> / Andris Pāpe</t>
    </r>
  </si>
  <si>
    <t>Audi 80 Quattro</t>
  </si>
  <si>
    <r>
      <t>Niks Kanders</t>
    </r>
    <r>
      <rPr>
        <sz val="9"/>
        <color rgb="FF000000"/>
        <rFont val="Arial"/>
        <family val="2"/>
        <charset val="186"/>
      </rPr>
      <t> / Didzis Kanders</t>
    </r>
  </si>
  <si>
    <t>Mitsubishi Lancer Evo IX</t>
  </si>
  <si>
    <t>Mitsubishi Evolution</t>
  </si>
  <si>
    <r>
      <t>Ronalds Baldiņš</t>
    </r>
    <r>
      <rPr>
        <sz val="9"/>
        <color rgb="FF000000"/>
        <rFont val="Arial"/>
        <family val="2"/>
        <charset val="186"/>
      </rPr>
      <t> / Ingars Sakne</t>
    </r>
  </si>
  <si>
    <t>Toyota Rav4</t>
  </si>
  <si>
    <r>
      <t>Harijs Vējiņš</t>
    </r>
    <r>
      <rPr>
        <sz val="9"/>
        <color rgb="FF000000"/>
        <rFont val="Arial"/>
        <family val="2"/>
        <charset val="186"/>
      </rPr>
      <t> / Andris Vējiņš</t>
    </r>
  </si>
  <si>
    <r>
      <t>Gatis Vecvagars</t>
    </r>
    <r>
      <rPr>
        <sz val="9"/>
        <color rgb="FF000000"/>
        <rFont val="Arial"/>
        <family val="2"/>
        <charset val="186"/>
      </rPr>
      <t> / Artūrs Žeibe</t>
    </r>
  </si>
  <si>
    <t>BMW 323</t>
  </si>
  <si>
    <r>
      <t>Armands Bogdanovs</t>
    </r>
    <r>
      <rPr>
        <sz val="9"/>
        <color rgb="FF000000"/>
        <rFont val="Arial"/>
        <family val="2"/>
        <charset val="186"/>
      </rPr>
      <t> / Ralfs Pajats</t>
    </r>
  </si>
  <si>
    <t>SS1 rezultāts</t>
  </si>
  <si>
    <t>SS1 laiks</t>
  </si>
  <si>
    <t>SS2 laiks</t>
  </si>
  <si>
    <t>SS2 rezultāts</t>
  </si>
  <si>
    <t>SS3 laiks</t>
  </si>
  <si>
    <t>SS4 laiks</t>
  </si>
  <si>
    <t>SS5 laiks</t>
  </si>
  <si>
    <t>SS6 laiks</t>
  </si>
  <si>
    <t>SS3 rezultāts</t>
  </si>
  <si>
    <t>SS4 rezultāts</t>
  </si>
  <si>
    <t>SS5 rezultāts</t>
  </si>
  <si>
    <t>SS6 rezultāts</t>
  </si>
  <si>
    <t>Ideālais laiks:</t>
  </si>
  <si>
    <t>Rallijsprints "Gulbis 2016"</t>
  </si>
  <si>
    <t>DSQ</t>
  </si>
  <si>
    <t>00:05:26.81</t>
  </si>
  <si>
    <t>00:02:18.35</t>
  </si>
  <si>
    <t>00:03:27.46</t>
  </si>
  <si>
    <t>00:05:53.07</t>
  </si>
  <si>
    <t>00:02:23.42</t>
  </si>
  <si>
    <t>00:03:37.86</t>
  </si>
  <si>
    <t>00:11:54.35</t>
  </si>
  <si>
    <r>
      <t>Guntis Lielkājis</t>
    </r>
    <r>
      <rPr>
        <sz val="9"/>
        <color rgb="FF000000"/>
        <rFont val="Arial"/>
        <family val="2"/>
        <charset val="186"/>
      </rPr>
      <t>/ Ivars Grošus</t>
    </r>
  </si>
  <si>
    <t>00:05:51.47</t>
  </si>
  <si>
    <t>00:02:26.99</t>
  </si>
  <si>
    <t>00:03:41.19</t>
  </si>
  <si>
    <t>00:06:00.13</t>
  </si>
  <si>
    <t>00:02:25.24</t>
  </si>
  <si>
    <t>00:03:45.60</t>
  </si>
  <si>
    <t>00:06:01.72</t>
  </si>
  <si>
    <t>00:02:27.14</t>
  </si>
  <si>
    <t>00:03:43.42</t>
  </si>
  <si>
    <t>00:06:01.30</t>
  </si>
  <si>
    <t>00:02:25.21</t>
  </si>
  <si>
    <t>00:03:45.93</t>
  </si>
  <si>
    <r>
      <t>Mareks Švarcs</t>
    </r>
    <r>
      <rPr>
        <sz val="9"/>
        <color rgb="FF000000"/>
        <rFont val="Arial"/>
        <family val="2"/>
        <charset val="186"/>
      </rPr>
      <t>/ Armands Lūkins</t>
    </r>
  </si>
  <si>
    <t>00:02:30.98</t>
  </si>
  <si>
    <t>00:03:50.60</t>
  </si>
  <si>
    <t>00:06:12.22</t>
  </si>
  <si>
    <t>00:02:31.01</t>
  </si>
  <si>
    <t>00:03:53.81</t>
  </si>
  <si>
    <t>00:06:09.97</t>
  </si>
  <si>
    <t>00:02:34.47</t>
  </si>
  <si>
    <t>00:03:57.42</t>
  </si>
  <si>
    <t>00:06:10.12</t>
  </si>
  <si>
    <t>00:02:33.25</t>
  </si>
  <si>
    <t>00:03:54.15</t>
  </si>
  <si>
    <t>00:00:10.00</t>
  </si>
  <si>
    <t>00:06:16.94</t>
  </si>
  <si>
    <t>00:02:32.58</t>
  </si>
  <si>
    <t>00:03:58.67</t>
  </si>
  <si>
    <t>00:06:24.23</t>
  </si>
  <si>
    <t>00:02:38.48</t>
  </si>
  <si>
    <t>00:04:05.99</t>
  </si>
  <si>
    <t>00:06:30.90</t>
  </si>
  <si>
    <t>00:02:37.18</t>
  </si>
  <si>
    <t>00:04:04.35</t>
  </si>
  <si>
    <t>00:06:29.69</t>
  </si>
  <si>
    <t>00:02:40.12</t>
  </si>
  <si>
    <t>00:04:04.68</t>
  </si>
  <si>
    <t>00:06:33.08</t>
  </si>
  <si>
    <t>00:02:41.16</t>
  </si>
  <si>
    <t>00:04:08.83</t>
  </si>
  <si>
    <t>00:06:39.76</t>
  </si>
  <si>
    <t>00:02:42.76</t>
  </si>
  <si>
    <t>00:04:15.82</t>
  </si>
  <si>
    <t>00:06:05.69</t>
  </si>
  <si>
    <t>00:02:30.62</t>
  </si>
  <si>
    <t>00:03:56.25</t>
  </si>
  <si>
    <t>00:01:10.00</t>
  </si>
  <si>
    <t>00:01:10.0</t>
  </si>
  <si>
    <t>00:06:49.70</t>
  </si>
  <si>
    <t>00:02:43.69</t>
  </si>
  <si>
    <t>00:04:10.65</t>
  </si>
  <si>
    <t>00:06:51.15</t>
  </si>
  <si>
    <t>00:02:47.16</t>
  </si>
  <si>
    <t>00:04:20.23</t>
  </si>
  <si>
    <r>
      <t>Tomas Ramanauskas</t>
    </r>
    <r>
      <rPr>
        <sz val="9"/>
        <color rgb="FF000000"/>
        <rFont val="Arial"/>
        <family val="2"/>
        <charset val="186"/>
      </rPr>
      <t>/ Virgilijus Janulevičius</t>
    </r>
  </si>
  <si>
    <t>00:06:49.68</t>
  </si>
  <si>
    <t>00:02:47.19</t>
  </si>
  <si>
    <t>00:04:23.23</t>
  </si>
  <si>
    <t>00:06:58.95</t>
  </si>
  <si>
    <t>00:02:48.49</t>
  </si>
  <si>
    <t>00:04:19.48</t>
  </si>
  <si>
    <t>00:06:56.71</t>
  </si>
  <si>
    <t>00:02:49.81</t>
  </si>
  <si>
    <t>00:04:22.37</t>
  </si>
  <si>
    <t>00:07:02.80</t>
  </si>
  <si>
    <t>00:02:44.85</t>
  </si>
  <si>
    <t>00:04:21.65</t>
  </si>
  <si>
    <t>00:07:04.01</t>
  </si>
  <si>
    <t>00:02:49.34</t>
  </si>
  <si>
    <t>00:04:26.45</t>
  </si>
  <si>
    <t>00:07:01.08</t>
  </si>
  <si>
    <t>00:02:50.18</t>
  </si>
  <si>
    <t>00:04:28.59</t>
  </si>
  <si>
    <r>
      <t>Dainius Pranys</t>
    </r>
    <r>
      <rPr>
        <sz val="9"/>
        <color rgb="FF000000"/>
        <rFont val="Arial"/>
        <family val="2"/>
        <charset val="186"/>
      </rPr>
      <t>/ Mantas Strelkauskas</t>
    </r>
  </si>
  <si>
    <t>00:07:07.14</t>
  </si>
  <si>
    <t>00:02:53.62</t>
  </si>
  <si>
    <t>00:04:24.42</t>
  </si>
  <si>
    <t>00:07:05.65</t>
  </si>
  <si>
    <t>00:02:52.63</t>
  </si>
  <si>
    <t>00:04:32.20</t>
  </si>
  <si>
    <r>
      <t>Remigijus Dzvankauskas</t>
    </r>
    <r>
      <rPr>
        <sz val="9"/>
        <color rgb="FF000000"/>
        <rFont val="Arial"/>
        <family val="2"/>
        <charset val="186"/>
      </rPr>
      <t>/ Nerijus Karpas</t>
    </r>
  </si>
  <si>
    <t>00:07:08.81</t>
  </si>
  <si>
    <t>00:02:53.44</t>
  </si>
  <si>
    <t>00:04:29.58</t>
  </si>
  <si>
    <t>00:07:15.60</t>
  </si>
  <si>
    <t>00:02:49.95</t>
  </si>
  <si>
    <t>00:04:26.32</t>
  </si>
  <si>
    <t>00:14:31.87</t>
  </si>
  <si>
    <t>00:07:13.18</t>
  </si>
  <si>
    <t>00:02:52.56</t>
  </si>
  <si>
    <t>00:04:29.30</t>
  </si>
  <si>
    <t>00:07:08.05</t>
  </si>
  <si>
    <t>00:02:55.80</t>
  </si>
  <si>
    <t>00:07:10.61</t>
  </si>
  <si>
    <t>00:02:58.32</t>
  </si>
  <si>
    <t>00:04:33.63</t>
  </si>
  <si>
    <t>00:07:22.36</t>
  </si>
  <si>
    <t>00:02:52.46</t>
  </si>
  <si>
    <t>00:07:26.00</t>
  </si>
  <si>
    <t>00:04:35.15</t>
  </si>
  <si>
    <t>00:07:30.72</t>
  </si>
  <si>
    <t>00:02:58.37</t>
  </si>
  <si>
    <t>00:04:36.47</t>
  </si>
  <si>
    <r>
      <t>Arturs Felšans</t>
    </r>
    <r>
      <rPr>
        <sz val="9"/>
        <color rgb="FF000000"/>
        <rFont val="Arial"/>
        <family val="2"/>
        <charset val="186"/>
      </rPr>
      <t>/ Mārcis Krevics</t>
    </r>
  </si>
  <si>
    <t>00:07:25.29</t>
  </si>
  <si>
    <t>00:03:02.11</t>
  </si>
  <si>
    <t>00:04:38.97</t>
  </si>
  <si>
    <t>00:07:28.12</t>
  </si>
  <si>
    <t>00:03:04.43</t>
  </si>
  <si>
    <t>00:04:47.78</t>
  </si>
  <si>
    <t>00:07:37.22</t>
  </si>
  <si>
    <t>00:03:01.72</t>
  </si>
  <si>
    <t>00:04:43.32</t>
  </si>
  <si>
    <t>00:07:40.01</t>
  </si>
  <si>
    <t>00:03:02.98</t>
  </si>
  <si>
    <t>00:04:45.61</t>
  </si>
  <si>
    <t>00:07:11.20</t>
  </si>
  <si>
    <t>00:07:11.2</t>
  </si>
  <si>
    <t>00:06:47.10</t>
  </si>
  <si>
    <t>00:02:36.72</t>
  </si>
  <si>
    <t>00:04:39.67</t>
  </si>
  <si>
    <t>00:14:03.49</t>
  </si>
  <si>
    <r>
      <t>n/a</t>
    </r>
    <r>
      <rPr>
        <b/>
        <sz val="9"/>
        <color rgb="FF000000"/>
        <rFont val="Arial"/>
        <family val="2"/>
        <charset val="186"/>
      </rPr>
      <t> izstājās SS1</t>
    </r>
  </si>
  <si>
    <r>
      <t>n/a</t>
    </r>
    <r>
      <rPr>
        <b/>
        <sz val="9"/>
        <color rgb="FF000000"/>
        <rFont val="Arial"/>
        <family val="2"/>
        <charset val="186"/>
      </rPr>
      <t> izstājās SS2</t>
    </r>
  </si>
  <si>
    <r>
      <t>n/a</t>
    </r>
    <r>
      <rPr>
        <b/>
        <sz val="9"/>
        <color rgb="FF000000"/>
        <rFont val="Arial"/>
        <family val="2"/>
        <charset val="186"/>
      </rPr>
      <t> izstājās SS4</t>
    </r>
  </si>
  <si>
    <t>00:06:28.42</t>
  </si>
  <si>
    <t>00:06:31.20</t>
  </si>
  <si>
    <t>00:06:35.12</t>
  </si>
  <si>
    <t>00:05:52.60</t>
  </si>
  <si>
    <t>00:02:23.40</t>
  </si>
  <si>
    <t>00:05:56.94</t>
  </si>
  <si>
    <t>00:02:24.49</t>
  </si>
  <si>
    <t>00:06:04.71</t>
  </si>
  <si>
    <t>00:02:23.19</t>
  </si>
  <si>
    <t>00:06:00.42</t>
  </si>
  <si>
    <t>00:02:29.71</t>
  </si>
  <si>
    <t>00:07:00.37</t>
  </si>
  <si>
    <t>00:06:04.00</t>
  </si>
  <si>
    <t>00:02:29.41</t>
  </si>
  <si>
    <t>00:07:09.54</t>
  </si>
  <si>
    <t>00:06:55.03</t>
  </si>
  <si>
    <t>00:06:08.26</t>
  </si>
  <si>
    <t>00:02:30.71</t>
  </si>
  <si>
    <t>00:06:56.33</t>
  </si>
  <si>
    <t>00:06:54.31</t>
  </si>
  <si>
    <t>00:07:03.34</t>
  </si>
  <si>
    <t>00:06:20.02</t>
  </si>
  <si>
    <t>00:02:34.89</t>
  </si>
  <si>
    <t>00:07:23.26</t>
  </si>
  <si>
    <t>00:07:10.15</t>
  </si>
  <si>
    <t>00:07:19.65</t>
  </si>
  <si>
    <t>00:06:21.23</t>
  </si>
  <si>
    <t>00:02:34.58</t>
  </si>
  <si>
    <t>00:06:10.06</t>
  </si>
  <si>
    <t>00:02:26.91</t>
  </si>
  <si>
    <t>00:06:29.77</t>
  </si>
  <si>
    <t>00:07:22.43</t>
  </si>
  <si>
    <t>00:07:25.42</t>
  </si>
  <si>
    <t>00:05:32.66</t>
  </si>
  <si>
    <t>00:02:17.65</t>
  </si>
  <si>
    <t>00:03:31.11</t>
  </si>
  <si>
    <t>00:22:34.04</t>
  </si>
  <si>
    <t>00:07:20.01</t>
  </si>
  <si>
    <t>00:02:41.05</t>
  </si>
  <si>
    <t>00:07:35.76</t>
  </si>
  <si>
    <t>00:07:30.20</t>
  </si>
  <si>
    <t>00:06:45.33</t>
  </si>
  <si>
    <t>00:02:42.79</t>
  </si>
  <si>
    <t>00:06:45.69</t>
  </si>
  <si>
    <t>00:02:51.53</t>
  </si>
  <si>
    <t>00:06:56.27</t>
  </si>
  <si>
    <t>00:02:48.59</t>
  </si>
  <si>
    <t>00:06:45.35</t>
  </si>
  <si>
    <t>00:02:44.98</t>
  </si>
  <si>
    <t>00:05:49.96</t>
  </si>
  <si>
    <t>00:02:24.41</t>
  </si>
  <si>
    <t>00:03:43.60</t>
  </si>
  <si>
    <t>00:23:57.62</t>
  </si>
  <si>
    <t>00:06:54.40</t>
  </si>
  <si>
    <t>00:02:49.70</t>
  </si>
  <si>
    <t>00:07:14.25</t>
  </si>
  <si>
    <t>00:02:49.77</t>
  </si>
  <si>
    <t>00:06:06.18</t>
  </si>
  <si>
    <t>00:02:30.03</t>
  </si>
  <si>
    <t>00:03:51.18</t>
  </si>
  <si>
    <t>00:25:04.43</t>
  </si>
  <si>
    <t>KP1 laiks</t>
  </si>
  <si>
    <t>KP1 rezultāts</t>
  </si>
  <si>
    <t>KP2 laiks</t>
  </si>
  <si>
    <t>KP2 rezultāts</t>
  </si>
  <si>
    <t>00:03:45.36</t>
  </si>
  <si>
    <t>00:24:13.64</t>
  </si>
  <si>
    <t>00:03:47.53</t>
  </si>
  <si>
    <t>00:24:19.93</t>
  </si>
  <si>
    <t>00:03:47.12</t>
  </si>
  <si>
    <t>00:24:27.46</t>
  </si>
  <si>
    <t>00:03:52.61</t>
  </si>
  <si>
    <t>00:24:45.62</t>
  </si>
  <si>
    <t>00:03:57.99</t>
  </si>
  <si>
    <t>00:25:13.26</t>
  </si>
  <si>
    <t>00:03:54.02</t>
  </si>
  <si>
    <t>00:25:10.51</t>
  </si>
  <si>
    <t>00:04:06.17</t>
  </si>
  <si>
    <t>00:25:49.27</t>
  </si>
  <si>
    <t>00:03:57.41</t>
  </si>
  <si>
    <t>00:25:06.94</t>
  </si>
  <si>
    <t>00:26:16.94</t>
  </si>
  <si>
    <t>00:04:08.72</t>
  </si>
  <si>
    <t>00:26:16.96</t>
  </si>
  <si>
    <t>00:02:38.76</t>
  </si>
  <si>
    <t>00:04:07.63</t>
  </si>
  <si>
    <t>00:26:23.51</t>
  </si>
  <si>
    <t>00:04:07.35</t>
  </si>
  <si>
    <t>00:26:30.09</t>
  </si>
  <si>
    <t>00:02:41.42</t>
  </si>
  <si>
    <t>00:04:18.37</t>
  </si>
  <si>
    <t>00:26:54.06</t>
  </si>
  <si>
    <t>00:04:04.91</t>
  </si>
  <si>
    <t>00:27:00.9</t>
  </si>
  <si>
    <t>00:03:04.66</t>
  </si>
  <si>
    <t>00:04:18.58</t>
  </si>
  <si>
    <t>00:27:36.7</t>
  </si>
  <si>
    <t>00:04:25.11</t>
  </si>
  <si>
    <t>00:28:02.53</t>
  </si>
  <si>
    <t>00:04:24.93</t>
  </si>
  <si>
    <t>00:28:09.07</t>
  </si>
  <si>
    <t>00:04:19.45</t>
  </si>
  <si>
    <t>00:28:09.58</t>
  </si>
  <si>
    <t>00:04:25.54</t>
  </si>
  <si>
    <t>00:28:10.5</t>
  </si>
  <si>
    <t>00:02:49.10</t>
  </si>
  <si>
    <t>00:04:27.60</t>
  </si>
  <si>
    <t>00:28:15.61</t>
  </si>
  <si>
    <t>00:02:51.52</t>
  </si>
  <si>
    <t>00:04:21.56</t>
  </si>
  <si>
    <t>00:28:31.51</t>
  </si>
  <si>
    <t>00:04:24.14</t>
  </si>
  <si>
    <t>00:28:40.07</t>
  </si>
  <si>
    <t>00:02:52.64</t>
  </si>
  <si>
    <t>00:04:36.93</t>
  </si>
  <si>
    <t>00:28:59.93</t>
  </si>
  <si>
    <t>00:02:52.66</t>
  </si>
  <si>
    <t>00:04:30.77</t>
  </si>
  <si>
    <t>00:29:01.81</t>
  </si>
  <si>
    <t>00:03:11.05</t>
  </si>
  <si>
    <t>00:04:31.44</t>
  </si>
  <si>
    <t>00:29:02.7</t>
  </si>
  <si>
    <t>00:03:00.60</t>
  </si>
  <si>
    <t>00:04:37.79</t>
  </si>
  <si>
    <t>00:29:05.2</t>
  </si>
  <si>
    <t>00:02:59.48</t>
  </si>
  <si>
    <t>00:04:42.25</t>
  </si>
  <si>
    <t>00:29:24.84</t>
  </si>
  <si>
    <t>00:03:02.60</t>
  </si>
  <si>
    <t>00:04:37.77</t>
  </si>
  <si>
    <t>00:29:33.08</t>
  </si>
  <si>
    <t>00:04:35.23</t>
  </si>
  <si>
    <t>00:29:34.02</t>
  </si>
  <si>
    <t>00:02:52.93</t>
  </si>
  <si>
    <t>00:04:38.01</t>
  </si>
  <si>
    <t>00:29:39.04</t>
  </si>
  <si>
    <t>00:02:56.83</t>
  </si>
  <si>
    <t>00:04:39.29</t>
  </si>
  <si>
    <t>00:30:04.11</t>
  </si>
  <si>
    <t>00:03:04.97</t>
  </si>
  <si>
    <t>00:04:37.76</t>
  </si>
  <si>
    <t>00:30:14.52</t>
  </si>
  <si>
    <t>00:02:58.98</t>
  </si>
  <si>
    <t>00:04:46.67</t>
  </si>
  <si>
    <t>00:30:25.99</t>
  </si>
  <si>
    <t>00:03:03.27</t>
  </si>
  <si>
    <t>00:04:47.43</t>
  </si>
  <si>
    <t>00:30:48.72</t>
  </si>
  <si>
    <t>00:03:39.62</t>
  </si>
  <si>
    <t>00:05:43.82</t>
  </si>
  <si>
    <t>00:32:22.24</t>
  </si>
  <si>
    <t>00:01:00.00</t>
  </si>
  <si>
    <t>00:26:20.51</t>
  </si>
  <si>
    <t>00:30:11.81</t>
  </si>
  <si>
    <t>Oficiālie rezultāti / Official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</si>
</sst>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b/>
      <sz val="9"/>
      <color rgb="FFFFFFFF"/>
      <name val="Arial"/>
      <family val="2"/>
      <charset val="186"/>
    </font>
    <font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11111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1" fillId="0" borderId="0" xfId="0" applyFont="1" applyFill="1"/>
    <xf numFmtId="47" fontId="3" fillId="2" borderId="2" xfId="0" applyNumberFormat="1" applyFont="1" applyFill="1" applyBorder="1" applyAlignment="1">
      <alignment horizontal="left" vertical="center" wrapText="1" indent="1"/>
    </xf>
    <xf numFmtId="47" fontId="2" fillId="0" borderId="1" xfId="0" applyNumberFormat="1" applyFont="1" applyBorder="1" applyAlignment="1">
      <alignment horizontal="center" vertical="center" wrapText="1"/>
    </xf>
    <xf numFmtId="47" fontId="0" fillId="0" borderId="0" xfId="0" applyNumberFormat="1"/>
    <xf numFmtId="45" fontId="2" fillId="0" borderId="1" xfId="0" applyNumberFormat="1" applyFont="1" applyBorder="1" applyAlignment="1">
      <alignment horizontal="center" vertical="center" wrapText="1"/>
    </xf>
    <xf numFmtId="45" fontId="3" fillId="2" borderId="2" xfId="0" applyNumberFormat="1" applyFont="1" applyFill="1" applyBorder="1" applyAlignment="1">
      <alignment horizontal="left" vertical="center" wrapText="1" indent="1"/>
    </xf>
    <xf numFmtId="45" fontId="0" fillId="0" borderId="0" xfId="0" applyNumberFormat="1"/>
    <xf numFmtId="45" fontId="4" fillId="0" borderId="1" xfId="0" applyNumberFormat="1" applyFont="1" applyFill="1" applyBorder="1" applyAlignment="1">
      <alignment horizontal="center" vertical="center" wrapText="1"/>
    </xf>
    <xf numFmtId="45" fontId="4" fillId="0" borderId="2" xfId="0" applyNumberFormat="1" applyFont="1" applyFill="1" applyBorder="1" applyAlignment="1">
      <alignment horizontal="left" vertical="center" wrapText="1" indent="1"/>
    </xf>
    <xf numFmtId="45" fontId="1" fillId="0" borderId="0" xfId="0" applyNumberFormat="1" applyFont="1" applyFill="1"/>
    <xf numFmtId="45" fontId="5" fillId="0" borderId="2" xfId="0" applyNumberFormat="1" applyFont="1" applyFill="1" applyBorder="1" applyAlignment="1">
      <alignment horizontal="left" vertical="center" wrapText="1" indent="1"/>
    </xf>
    <xf numFmtId="45" fontId="0" fillId="0" borderId="0" xfId="0" applyNumberFormat="1" applyFont="1" applyFill="1"/>
    <xf numFmtId="45" fontId="2" fillId="0" borderId="1" xfId="0" applyNumberFormat="1" applyFont="1" applyFill="1" applyBorder="1" applyAlignment="1">
      <alignment horizontal="center" vertical="center" wrapText="1"/>
    </xf>
    <xf numFmtId="45" fontId="2" fillId="0" borderId="2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center"/>
    </xf>
    <xf numFmtId="47" fontId="1" fillId="0" borderId="0" xfId="0" applyNumberFormat="1" applyFont="1"/>
    <xf numFmtId="0" fontId="1" fillId="0" borderId="0" xfId="0" applyFont="1"/>
    <xf numFmtId="4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7" fontId="6" fillId="0" borderId="0" xfId="0" applyNumberFormat="1" applyFont="1"/>
    <xf numFmtId="45" fontId="6" fillId="0" borderId="0" xfId="0" applyNumberFormat="1" applyFont="1"/>
    <xf numFmtId="45" fontId="6" fillId="0" borderId="0" xfId="0" applyNumberFormat="1" applyFont="1" applyFill="1"/>
    <xf numFmtId="0" fontId="6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1215690</xdr:colOff>
      <xdr:row>5</xdr:row>
      <xdr:rowOff>142875</xdr:rowOff>
    </xdr:to>
    <xdr:pic>
      <xdr:nvPicPr>
        <xdr:cNvPr id="3" name="Picture 2" descr="http://4rati.lv/wp-content/uploads/rallijsprints-gulbis-2016/2016/07/Gulbis16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349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425115</xdr:colOff>
      <xdr:row>5</xdr:row>
      <xdr:rowOff>142875</xdr:rowOff>
    </xdr:to>
    <xdr:pic>
      <xdr:nvPicPr>
        <xdr:cNvPr id="2" name="Picture 1" descr="http://4rati.lv/wp-content/uploads/rallijsprints-gulbis-2016/2016/07/Gulbis16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66349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7:P55"/>
  <sheetViews>
    <sheetView tabSelected="1" topLeftCell="A5" workbookViewId="0">
      <selection activeCell="B54" sqref="B54"/>
    </sheetView>
  </sheetViews>
  <sheetFormatPr defaultRowHeight="15" x14ac:dyDescent="0.25"/>
  <cols>
    <col min="2" max="2" width="12.5703125" bestFit="1" customWidth="1"/>
    <col min="3" max="3" width="24.85546875" bestFit="1" customWidth="1"/>
    <col min="4" max="4" width="44.85546875" bestFit="1" customWidth="1"/>
    <col min="5" max="5" width="12.7109375" customWidth="1"/>
    <col min="6" max="6" width="12.140625" customWidth="1"/>
    <col min="7" max="7" width="13" customWidth="1"/>
    <col min="8" max="10" width="11.5703125" bestFit="1" customWidth="1"/>
    <col min="11" max="11" width="12.85546875" style="8" customWidth="1"/>
    <col min="12" max="12" width="12.42578125" customWidth="1"/>
    <col min="13" max="13" width="15" customWidth="1"/>
    <col min="14" max="14" width="13.5703125" bestFit="1" customWidth="1"/>
    <col min="15" max="15" width="15.28515625" style="8" bestFit="1" customWidth="1"/>
    <col min="16" max="16" width="9.7109375" style="24" bestFit="1" customWidth="1"/>
  </cols>
  <sheetData>
    <row r="7" spans="1:16" ht="23.25" x14ac:dyDescent="0.35">
      <c r="A7" s="28" t="s">
        <v>124</v>
      </c>
      <c r="E7" s="32"/>
    </row>
    <row r="8" spans="1:16" ht="15.75" x14ac:dyDescent="0.25">
      <c r="A8" s="35" t="s">
        <v>413</v>
      </c>
    </row>
    <row r="9" spans="1:16" ht="15.75" x14ac:dyDescent="0.25">
      <c r="E9" s="35"/>
    </row>
    <row r="10" spans="1:16" ht="15.75" thickBot="1" x14ac:dyDescent="0.3">
      <c r="A10" s="1" t="s">
        <v>1</v>
      </c>
      <c r="B10" s="1" t="s">
        <v>2</v>
      </c>
      <c r="C10" s="1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6" t="s">
        <v>11</v>
      </c>
      <c r="L10" s="1" t="s">
        <v>12</v>
      </c>
      <c r="M10" s="1" t="s">
        <v>13</v>
      </c>
      <c r="N10" s="1" t="s">
        <v>14</v>
      </c>
      <c r="O10" s="6" t="s">
        <v>15</v>
      </c>
      <c r="P10" s="1" t="s">
        <v>0</v>
      </c>
    </row>
    <row r="11" spans="1:16" ht="15" customHeight="1" x14ac:dyDescent="0.25">
      <c r="A11" s="2">
        <v>1</v>
      </c>
      <c r="B11" s="2" t="s">
        <v>47</v>
      </c>
      <c r="C11" s="2" t="s">
        <v>88</v>
      </c>
      <c r="D11" s="3" t="s">
        <v>89</v>
      </c>
      <c r="E11" s="2" t="s">
        <v>126</v>
      </c>
      <c r="F11" s="2" t="s">
        <v>127</v>
      </c>
      <c r="G11" s="2" t="s">
        <v>128</v>
      </c>
      <c r="H11" s="2" t="s">
        <v>292</v>
      </c>
      <c r="I11" s="2" t="s">
        <v>293</v>
      </c>
      <c r="J11" s="2" t="s">
        <v>294</v>
      </c>
      <c r="K11" s="7" t="s">
        <v>295</v>
      </c>
      <c r="L11" s="2"/>
      <c r="M11" s="2"/>
      <c r="N11" s="2"/>
      <c r="O11" s="7" t="s">
        <v>295</v>
      </c>
      <c r="P11" s="33">
        <v>1</v>
      </c>
    </row>
    <row r="12" spans="1:16" ht="15" customHeight="1" x14ac:dyDescent="0.25">
      <c r="A12" s="2">
        <v>3</v>
      </c>
      <c r="B12" s="2" t="s">
        <v>47</v>
      </c>
      <c r="C12" s="2" t="s">
        <v>103</v>
      </c>
      <c r="D12" s="3" t="s">
        <v>133</v>
      </c>
      <c r="E12" s="2" t="s">
        <v>134</v>
      </c>
      <c r="F12" s="2" t="s">
        <v>135</v>
      </c>
      <c r="G12" s="2" t="s">
        <v>136</v>
      </c>
      <c r="H12" s="2" t="s">
        <v>308</v>
      </c>
      <c r="I12" s="2" t="s">
        <v>309</v>
      </c>
      <c r="J12" s="2" t="s">
        <v>310</v>
      </c>
      <c r="K12" s="7" t="s">
        <v>311</v>
      </c>
      <c r="L12" s="2"/>
      <c r="M12" s="2"/>
      <c r="N12" s="2"/>
      <c r="O12" s="7" t="s">
        <v>311</v>
      </c>
      <c r="P12" s="33">
        <v>2</v>
      </c>
    </row>
    <row r="13" spans="1:16" ht="15" customHeight="1" x14ac:dyDescent="0.25">
      <c r="A13" s="2">
        <v>5</v>
      </c>
      <c r="B13" s="2" t="s">
        <v>47</v>
      </c>
      <c r="C13" s="2" t="s">
        <v>104</v>
      </c>
      <c r="D13" s="3" t="s">
        <v>105</v>
      </c>
      <c r="E13" s="2" t="s">
        <v>140</v>
      </c>
      <c r="F13" s="2" t="s">
        <v>141</v>
      </c>
      <c r="G13" s="2" t="s">
        <v>142</v>
      </c>
      <c r="H13" s="2" t="s">
        <v>262</v>
      </c>
      <c r="I13" s="2" t="s">
        <v>263</v>
      </c>
      <c r="J13" s="2" t="s">
        <v>324</v>
      </c>
      <c r="K13" s="7" t="s">
        <v>325</v>
      </c>
      <c r="L13" s="2"/>
      <c r="M13" s="2"/>
      <c r="N13" s="2"/>
      <c r="O13" s="7" t="s">
        <v>325</v>
      </c>
      <c r="P13" s="33">
        <v>3</v>
      </c>
    </row>
    <row r="14" spans="1:16" ht="15" customHeight="1" x14ac:dyDescent="0.25">
      <c r="A14" s="2">
        <v>6</v>
      </c>
      <c r="B14" s="2" t="s">
        <v>47</v>
      </c>
      <c r="C14" s="2" t="s">
        <v>90</v>
      </c>
      <c r="D14" s="3" t="s">
        <v>91</v>
      </c>
      <c r="E14" s="2" t="s">
        <v>137</v>
      </c>
      <c r="F14" s="2" t="s">
        <v>138</v>
      </c>
      <c r="G14" s="2" t="s">
        <v>139</v>
      </c>
      <c r="H14" s="2" t="s">
        <v>264</v>
      </c>
      <c r="I14" s="2" t="s">
        <v>265</v>
      </c>
      <c r="J14" s="2" t="s">
        <v>326</v>
      </c>
      <c r="K14" s="7" t="s">
        <v>327</v>
      </c>
      <c r="L14" s="2"/>
      <c r="M14" s="2"/>
      <c r="N14" s="2"/>
      <c r="O14" s="7" t="s">
        <v>327</v>
      </c>
      <c r="P14" s="33">
        <v>4</v>
      </c>
    </row>
    <row r="15" spans="1:16" ht="15" customHeight="1" x14ac:dyDescent="0.25">
      <c r="A15" s="2">
        <v>7</v>
      </c>
      <c r="B15" s="2" t="s">
        <v>47</v>
      </c>
      <c r="C15" s="2" t="s">
        <v>88</v>
      </c>
      <c r="D15" s="3" t="s">
        <v>108</v>
      </c>
      <c r="E15" s="2" t="s">
        <v>143</v>
      </c>
      <c r="F15" s="2" t="s">
        <v>144</v>
      </c>
      <c r="G15" s="2" t="s">
        <v>145</v>
      </c>
      <c r="H15" s="2" t="s">
        <v>266</v>
      </c>
      <c r="I15" s="2" t="s">
        <v>267</v>
      </c>
      <c r="J15" s="2" t="s">
        <v>328</v>
      </c>
      <c r="K15" s="7" t="s">
        <v>329</v>
      </c>
      <c r="L15" s="2"/>
      <c r="M15" s="2"/>
      <c r="N15" s="2"/>
      <c r="O15" s="7" t="s">
        <v>329</v>
      </c>
      <c r="P15" s="33">
        <v>5</v>
      </c>
    </row>
    <row r="16" spans="1:16" ht="15" hidden="1" customHeight="1" x14ac:dyDescent="0.25">
      <c r="A16" s="2">
        <v>16</v>
      </c>
      <c r="B16" s="2" t="s">
        <v>54</v>
      </c>
      <c r="C16" s="2" t="s">
        <v>19</v>
      </c>
      <c r="D16" s="3" t="s">
        <v>146</v>
      </c>
      <c r="E16" s="2" t="s">
        <v>143</v>
      </c>
      <c r="F16" s="2" t="s">
        <v>147</v>
      </c>
      <c r="G16" s="2" t="s">
        <v>148</v>
      </c>
      <c r="H16" s="2" t="s">
        <v>268</v>
      </c>
      <c r="I16" s="2" t="s">
        <v>269</v>
      </c>
      <c r="J16" s="2" t="s">
        <v>330</v>
      </c>
      <c r="K16" s="7" t="s">
        <v>331</v>
      </c>
      <c r="L16" s="2"/>
      <c r="M16" s="2"/>
      <c r="N16" s="2"/>
      <c r="O16" s="7" t="s">
        <v>331</v>
      </c>
      <c r="P16" s="33">
        <v>1</v>
      </c>
    </row>
    <row r="17" spans="1:16" ht="15" customHeight="1" x14ac:dyDescent="0.25">
      <c r="A17" s="2">
        <v>4</v>
      </c>
      <c r="B17" s="2" t="s">
        <v>47</v>
      </c>
      <c r="C17" s="2" t="s">
        <v>32</v>
      </c>
      <c r="D17" s="3" t="s">
        <v>51</v>
      </c>
      <c r="E17" s="2" t="s">
        <v>149</v>
      </c>
      <c r="F17" s="2" t="s">
        <v>150</v>
      </c>
      <c r="G17" s="2" t="s">
        <v>151</v>
      </c>
      <c r="H17" s="2" t="s">
        <v>316</v>
      </c>
      <c r="I17" s="2" t="s">
        <v>317</v>
      </c>
      <c r="J17" s="2" t="s">
        <v>318</v>
      </c>
      <c r="K17" s="7" t="s">
        <v>319</v>
      </c>
      <c r="L17" s="2"/>
      <c r="M17" s="2"/>
      <c r="N17" s="2"/>
      <c r="O17" s="7" t="s">
        <v>319</v>
      </c>
      <c r="P17" s="33">
        <v>6</v>
      </c>
    </row>
    <row r="18" spans="1:16" ht="15" customHeight="1" x14ac:dyDescent="0.25">
      <c r="A18" s="2">
        <v>10</v>
      </c>
      <c r="B18" s="2" t="s">
        <v>47</v>
      </c>
      <c r="C18" s="2" t="s">
        <v>56</v>
      </c>
      <c r="D18" s="3" t="s">
        <v>57</v>
      </c>
      <c r="E18" s="2" t="s">
        <v>152</v>
      </c>
      <c r="F18" s="2" t="s">
        <v>153</v>
      </c>
      <c r="G18" s="2" t="s">
        <v>154</v>
      </c>
      <c r="H18" s="2" t="s">
        <v>271</v>
      </c>
      <c r="I18" s="2" t="s">
        <v>272</v>
      </c>
      <c r="J18" s="2" t="s">
        <v>332</v>
      </c>
      <c r="K18" s="7" t="s">
        <v>333</v>
      </c>
      <c r="L18" s="2"/>
      <c r="M18" s="2"/>
      <c r="N18" s="2"/>
      <c r="O18" s="7" t="s">
        <v>333</v>
      </c>
      <c r="P18" s="33">
        <v>7</v>
      </c>
    </row>
    <row r="19" spans="1:16" ht="15" hidden="1" customHeight="1" x14ac:dyDescent="0.25">
      <c r="A19" s="2">
        <v>17</v>
      </c>
      <c r="B19" s="2" t="s">
        <v>54</v>
      </c>
      <c r="C19" s="2" t="s">
        <v>19</v>
      </c>
      <c r="D19" s="3" t="s">
        <v>55</v>
      </c>
      <c r="E19" s="2" t="s">
        <v>159</v>
      </c>
      <c r="F19" s="2" t="s">
        <v>160</v>
      </c>
      <c r="G19" s="2" t="s">
        <v>161</v>
      </c>
      <c r="H19" s="2" t="s">
        <v>280</v>
      </c>
      <c r="I19" s="2" t="s">
        <v>281</v>
      </c>
      <c r="J19" s="2" t="s">
        <v>336</v>
      </c>
      <c r="K19" s="7" t="s">
        <v>337</v>
      </c>
      <c r="L19" s="2"/>
      <c r="M19" s="2"/>
      <c r="N19" s="2"/>
      <c r="O19" s="7" t="s">
        <v>337</v>
      </c>
      <c r="P19" s="33">
        <v>2</v>
      </c>
    </row>
    <row r="20" spans="1:16" ht="15" hidden="1" customHeight="1" x14ac:dyDescent="0.25">
      <c r="A20" s="2">
        <v>170</v>
      </c>
      <c r="B20" s="2" t="s">
        <v>31</v>
      </c>
      <c r="C20" s="2" t="s">
        <v>19</v>
      </c>
      <c r="D20" s="3" t="s">
        <v>55</v>
      </c>
      <c r="E20" s="2" t="s">
        <v>159</v>
      </c>
      <c r="F20" s="2" t="s">
        <v>160</v>
      </c>
      <c r="G20" s="2" t="s">
        <v>161</v>
      </c>
      <c r="H20" s="2" t="s">
        <v>280</v>
      </c>
      <c r="I20" s="2" t="s">
        <v>281</v>
      </c>
      <c r="J20" s="2" t="s">
        <v>336</v>
      </c>
      <c r="K20" s="7" t="s">
        <v>337</v>
      </c>
      <c r="L20" s="2"/>
      <c r="M20" s="2"/>
      <c r="N20" s="2"/>
      <c r="O20" s="7" t="s">
        <v>337</v>
      </c>
      <c r="P20" s="33">
        <v>1</v>
      </c>
    </row>
    <row r="21" spans="1:16" ht="15" hidden="1" customHeight="1" x14ac:dyDescent="0.25">
      <c r="A21" s="2">
        <v>14</v>
      </c>
      <c r="B21" s="2" t="s">
        <v>21</v>
      </c>
      <c r="C21" s="2" t="s">
        <v>26</v>
      </c>
      <c r="D21" s="3" t="s">
        <v>27</v>
      </c>
      <c r="E21" s="2" t="s">
        <v>177</v>
      </c>
      <c r="F21" s="2" t="s">
        <v>178</v>
      </c>
      <c r="G21" s="2" t="s">
        <v>179</v>
      </c>
      <c r="H21" s="2" t="s">
        <v>287</v>
      </c>
      <c r="I21" s="2" t="s">
        <v>288</v>
      </c>
      <c r="J21" s="2" t="s">
        <v>338</v>
      </c>
      <c r="K21" s="7" t="s">
        <v>339</v>
      </c>
      <c r="L21" s="2" t="s">
        <v>180</v>
      </c>
      <c r="M21" s="2"/>
      <c r="N21" s="2" t="s">
        <v>181</v>
      </c>
      <c r="O21" s="7" t="s">
        <v>340</v>
      </c>
      <c r="P21" s="33">
        <v>1</v>
      </c>
    </row>
    <row r="22" spans="1:16" ht="15" hidden="1" customHeight="1" x14ac:dyDescent="0.25">
      <c r="A22" s="2">
        <v>8</v>
      </c>
      <c r="B22" s="2" t="s">
        <v>16</v>
      </c>
      <c r="C22" s="2" t="s">
        <v>19</v>
      </c>
      <c r="D22" s="3" t="s">
        <v>46</v>
      </c>
      <c r="E22" s="2" t="s">
        <v>165</v>
      </c>
      <c r="F22" s="2" t="s">
        <v>166</v>
      </c>
      <c r="G22" s="2" t="s">
        <v>167</v>
      </c>
      <c r="H22" s="2" t="s">
        <v>285</v>
      </c>
      <c r="I22" s="2" t="s">
        <v>286</v>
      </c>
      <c r="J22" s="2" t="s">
        <v>341</v>
      </c>
      <c r="K22" s="7" t="s">
        <v>342</v>
      </c>
      <c r="L22" s="2"/>
      <c r="M22" s="2"/>
      <c r="N22" s="2"/>
      <c r="O22" s="7" t="s">
        <v>342</v>
      </c>
      <c r="P22" s="33">
        <v>1</v>
      </c>
    </row>
    <row r="23" spans="1:16" ht="15" hidden="1" customHeight="1" x14ac:dyDescent="0.25">
      <c r="A23" s="2">
        <v>12</v>
      </c>
      <c r="B23" s="2" t="s">
        <v>21</v>
      </c>
      <c r="C23" s="2" t="s">
        <v>22</v>
      </c>
      <c r="D23" s="3" t="s">
        <v>23</v>
      </c>
      <c r="E23" s="2" t="s">
        <v>155</v>
      </c>
      <c r="F23" s="2" t="s">
        <v>156</v>
      </c>
      <c r="G23" s="2" t="s">
        <v>157</v>
      </c>
      <c r="H23" s="2" t="s">
        <v>275</v>
      </c>
      <c r="I23" s="2" t="s">
        <v>276</v>
      </c>
      <c r="J23" s="2" t="s">
        <v>334</v>
      </c>
      <c r="K23" s="7" t="s">
        <v>335</v>
      </c>
      <c r="L23" s="2" t="s">
        <v>158</v>
      </c>
      <c r="M23" s="2" t="s">
        <v>410</v>
      </c>
      <c r="N23" s="2" t="s">
        <v>181</v>
      </c>
      <c r="O23" s="7" t="s">
        <v>411</v>
      </c>
      <c r="P23" s="33">
        <v>2</v>
      </c>
    </row>
    <row r="24" spans="1:16" ht="15" hidden="1" customHeight="1" x14ac:dyDescent="0.25">
      <c r="A24" s="2">
        <v>29</v>
      </c>
      <c r="B24" s="2" t="s">
        <v>41</v>
      </c>
      <c r="C24" s="2" t="s">
        <v>44</v>
      </c>
      <c r="D24" s="3" t="s">
        <v>45</v>
      </c>
      <c r="E24" s="2" t="s">
        <v>162</v>
      </c>
      <c r="F24" s="2" t="s">
        <v>163</v>
      </c>
      <c r="G24" s="2" t="s">
        <v>164</v>
      </c>
      <c r="H24" s="2" t="s">
        <v>259</v>
      </c>
      <c r="I24" s="2" t="s">
        <v>343</v>
      </c>
      <c r="J24" s="2" t="s">
        <v>344</v>
      </c>
      <c r="K24" s="7" t="s">
        <v>345</v>
      </c>
      <c r="L24" s="2"/>
      <c r="M24" s="2"/>
      <c r="N24" s="2"/>
      <c r="O24" s="7" t="s">
        <v>345</v>
      </c>
      <c r="P24" s="33">
        <v>1</v>
      </c>
    </row>
    <row r="25" spans="1:16" ht="15" customHeight="1" x14ac:dyDescent="0.25">
      <c r="A25" s="2">
        <v>9</v>
      </c>
      <c r="B25" s="2" t="s">
        <v>47</v>
      </c>
      <c r="C25" s="2" t="s">
        <v>19</v>
      </c>
      <c r="D25" s="3" t="s">
        <v>48</v>
      </c>
      <c r="E25" s="2" t="s">
        <v>168</v>
      </c>
      <c r="F25" s="2" t="s">
        <v>169</v>
      </c>
      <c r="G25" s="2" t="s">
        <v>170</v>
      </c>
      <c r="H25" s="2" t="s">
        <v>289</v>
      </c>
      <c r="I25" s="2" t="s">
        <v>163</v>
      </c>
      <c r="J25" s="2" t="s">
        <v>346</v>
      </c>
      <c r="K25" s="7" t="s">
        <v>347</v>
      </c>
      <c r="L25" s="2"/>
      <c r="M25" s="2"/>
      <c r="N25" s="2"/>
      <c r="O25" s="7" t="s">
        <v>347</v>
      </c>
      <c r="P25" s="33">
        <v>8</v>
      </c>
    </row>
    <row r="26" spans="1:16" ht="15" hidden="1" customHeight="1" x14ac:dyDescent="0.25">
      <c r="A26" s="2">
        <v>30</v>
      </c>
      <c r="B26" s="2" t="s">
        <v>41</v>
      </c>
      <c r="C26" s="2" t="s">
        <v>42</v>
      </c>
      <c r="D26" s="3" t="s">
        <v>43</v>
      </c>
      <c r="E26" s="2" t="s">
        <v>171</v>
      </c>
      <c r="F26" s="2" t="s">
        <v>172</v>
      </c>
      <c r="G26" s="2" t="s">
        <v>173</v>
      </c>
      <c r="H26" s="2" t="s">
        <v>260</v>
      </c>
      <c r="I26" s="2" t="s">
        <v>348</v>
      </c>
      <c r="J26" s="2" t="s">
        <v>349</v>
      </c>
      <c r="K26" s="7" t="s">
        <v>350</v>
      </c>
      <c r="L26" s="2"/>
      <c r="M26" s="2"/>
      <c r="N26" s="2"/>
      <c r="O26" s="7" t="s">
        <v>350</v>
      </c>
      <c r="P26" s="33">
        <v>2</v>
      </c>
    </row>
    <row r="27" spans="1:16" ht="15" hidden="1" customHeight="1" x14ac:dyDescent="0.25">
      <c r="A27" s="2">
        <v>23</v>
      </c>
      <c r="B27" s="2" t="s">
        <v>54</v>
      </c>
      <c r="C27" s="2" t="s">
        <v>19</v>
      </c>
      <c r="D27" s="3" t="s">
        <v>62</v>
      </c>
      <c r="E27" s="2" t="s">
        <v>182</v>
      </c>
      <c r="F27" s="2" t="s">
        <v>183</v>
      </c>
      <c r="G27" s="2" t="s">
        <v>184</v>
      </c>
      <c r="H27" s="2" t="s">
        <v>165</v>
      </c>
      <c r="I27" s="2" t="s">
        <v>297</v>
      </c>
      <c r="J27" s="2" t="s">
        <v>351</v>
      </c>
      <c r="K27" s="7" t="s">
        <v>352</v>
      </c>
      <c r="L27" s="2"/>
      <c r="M27" s="2"/>
      <c r="N27" s="2"/>
      <c r="O27" s="7" t="s">
        <v>352</v>
      </c>
      <c r="P27" s="33">
        <v>3</v>
      </c>
    </row>
    <row r="28" spans="1:16" ht="15" hidden="1" customHeight="1" x14ac:dyDescent="0.25">
      <c r="A28" s="2">
        <v>230</v>
      </c>
      <c r="B28" s="2" t="s">
        <v>31</v>
      </c>
      <c r="C28" s="2" t="s">
        <v>19</v>
      </c>
      <c r="D28" s="3" t="s">
        <v>62</v>
      </c>
      <c r="E28" s="2" t="s">
        <v>182</v>
      </c>
      <c r="F28" s="2" t="s">
        <v>183</v>
      </c>
      <c r="G28" s="2" t="s">
        <v>184</v>
      </c>
      <c r="H28" s="2" t="s">
        <v>165</v>
      </c>
      <c r="I28" s="2" t="s">
        <v>297</v>
      </c>
      <c r="J28" s="2" t="s">
        <v>351</v>
      </c>
      <c r="K28" s="7" t="s">
        <v>352</v>
      </c>
      <c r="L28" s="2"/>
      <c r="M28" s="2"/>
      <c r="N28" s="2"/>
      <c r="O28" s="7" t="s">
        <v>352</v>
      </c>
      <c r="P28" s="33">
        <v>2</v>
      </c>
    </row>
    <row r="29" spans="1:16" ht="15" customHeight="1" x14ac:dyDescent="0.25">
      <c r="A29" s="2">
        <v>40</v>
      </c>
      <c r="B29" s="2" t="s">
        <v>47</v>
      </c>
      <c r="C29" s="2" t="s">
        <v>92</v>
      </c>
      <c r="D29" s="3" t="s">
        <v>93</v>
      </c>
      <c r="E29" s="2" t="s">
        <v>174</v>
      </c>
      <c r="F29" s="2" t="s">
        <v>175</v>
      </c>
      <c r="G29" s="2" t="s">
        <v>176</v>
      </c>
      <c r="H29" s="2" t="s">
        <v>261</v>
      </c>
      <c r="I29" s="2" t="s">
        <v>353</v>
      </c>
      <c r="J29" s="2" t="s">
        <v>354</v>
      </c>
      <c r="K29" s="7" t="s">
        <v>355</v>
      </c>
      <c r="L29" s="2"/>
      <c r="M29" s="2"/>
      <c r="N29" s="2"/>
      <c r="O29" s="7" t="s">
        <v>355</v>
      </c>
      <c r="P29" s="33">
        <v>9</v>
      </c>
    </row>
    <row r="30" spans="1:16" ht="15" hidden="1" customHeight="1" x14ac:dyDescent="0.25">
      <c r="A30" s="2">
        <v>25</v>
      </c>
      <c r="B30" s="2" t="s">
        <v>31</v>
      </c>
      <c r="C30" s="2" t="s">
        <v>32</v>
      </c>
      <c r="D30" s="3" t="s">
        <v>33</v>
      </c>
      <c r="E30" s="2" t="s">
        <v>198</v>
      </c>
      <c r="F30" s="2" t="s">
        <v>199</v>
      </c>
      <c r="G30" s="2" t="s">
        <v>200</v>
      </c>
      <c r="H30" s="2" t="s">
        <v>300</v>
      </c>
      <c r="I30" s="2" t="s">
        <v>301</v>
      </c>
      <c r="J30" s="2" t="s">
        <v>356</v>
      </c>
      <c r="K30" s="7" t="s">
        <v>357</v>
      </c>
      <c r="L30" s="2"/>
      <c r="M30" s="2"/>
      <c r="N30" s="2"/>
      <c r="O30" s="7" t="s">
        <v>357</v>
      </c>
      <c r="P30" s="33">
        <v>3</v>
      </c>
    </row>
    <row r="31" spans="1:16" ht="15" customHeight="1" x14ac:dyDescent="0.25">
      <c r="A31" s="2">
        <v>250</v>
      </c>
      <c r="B31" s="2" t="s">
        <v>47</v>
      </c>
      <c r="C31" s="2" t="s">
        <v>32</v>
      </c>
      <c r="D31" s="3" t="s">
        <v>33</v>
      </c>
      <c r="E31" s="2" t="s">
        <v>198</v>
      </c>
      <c r="F31" s="2" t="s">
        <v>199</v>
      </c>
      <c r="G31" s="2" t="s">
        <v>200</v>
      </c>
      <c r="H31" s="2" t="s">
        <v>300</v>
      </c>
      <c r="I31" s="2" t="s">
        <v>301</v>
      </c>
      <c r="J31" s="2" t="s">
        <v>356</v>
      </c>
      <c r="K31" s="7" t="s">
        <v>357</v>
      </c>
      <c r="L31" s="2"/>
      <c r="M31" s="2"/>
      <c r="N31" s="2"/>
      <c r="O31" s="7" t="s">
        <v>357</v>
      </c>
      <c r="P31" s="33">
        <v>10</v>
      </c>
    </row>
    <row r="32" spans="1:16" ht="15" hidden="1" customHeight="1" x14ac:dyDescent="0.25">
      <c r="A32" s="2">
        <v>22</v>
      </c>
      <c r="B32" s="2" t="s">
        <v>21</v>
      </c>
      <c r="C32" s="2" t="s">
        <v>24</v>
      </c>
      <c r="D32" s="3" t="s">
        <v>25</v>
      </c>
      <c r="E32" s="2" t="s">
        <v>192</v>
      </c>
      <c r="F32" s="2" t="s">
        <v>193</v>
      </c>
      <c r="G32" s="2" t="s">
        <v>194</v>
      </c>
      <c r="H32" s="2" t="s">
        <v>302</v>
      </c>
      <c r="I32" s="2" t="s">
        <v>303</v>
      </c>
      <c r="J32" s="2" t="s">
        <v>358</v>
      </c>
      <c r="K32" s="7" t="s">
        <v>359</v>
      </c>
      <c r="L32" s="2"/>
      <c r="M32" s="2"/>
      <c r="N32" s="2"/>
      <c r="O32" s="7" t="s">
        <v>359</v>
      </c>
      <c r="P32" s="33">
        <v>3</v>
      </c>
    </row>
    <row r="33" spans="1:16" ht="15" hidden="1" customHeight="1" x14ac:dyDescent="0.25">
      <c r="A33" s="2">
        <v>20</v>
      </c>
      <c r="B33" s="2" t="s">
        <v>28</v>
      </c>
      <c r="C33" s="2" t="s">
        <v>63</v>
      </c>
      <c r="D33" s="3" t="s">
        <v>64</v>
      </c>
      <c r="E33" s="2" t="s">
        <v>201</v>
      </c>
      <c r="F33" s="2" t="s">
        <v>202</v>
      </c>
      <c r="G33" s="2" t="s">
        <v>203</v>
      </c>
      <c r="H33" s="2" t="s">
        <v>306</v>
      </c>
      <c r="I33" s="2" t="s">
        <v>307</v>
      </c>
      <c r="J33" s="2" t="s">
        <v>360</v>
      </c>
      <c r="K33" s="7" t="s">
        <v>361</v>
      </c>
      <c r="L33" s="2"/>
      <c r="M33" s="2"/>
      <c r="N33" s="2"/>
      <c r="O33" s="7" t="s">
        <v>361</v>
      </c>
      <c r="P33" s="33">
        <v>1</v>
      </c>
    </row>
    <row r="34" spans="1:16" ht="15" hidden="1" customHeight="1" x14ac:dyDescent="0.25">
      <c r="A34" s="2">
        <v>15</v>
      </c>
      <c r="B34" s="2" t="s">
        <v>16</v>
      </c>
      <c r="C34" s="2" t="s">
        <v>17</v>
      </c>
      <c r="D34" s="3" t="s">
        <v>188</v>
      </c>
      <c r="E34" s="2" t="s">
        <v>189</v>
      </c>
      <c r="F34" s="2" t="s">
        <v>190</v>
      </c>
      <c r="G34" s="2" t="s">
        <v>191</v>
      </c>
      <c r="H34" s="2" t="s">
        <v>304</v>
      </c>
      <c r="I34" s="2" t="s">
        <v>305</v>
      </c>
      <c r="J34" s="2" t="s">
        <v>362</v>
      </c>
      <c r="K34" s="7" t="s">
        <v>363</v>
      </c>
      <c r="L34" s="2"/>
      <c r="M34" s="2"/>
      <c r="N34" s="2"/>
      <c r="O34" s="7" t="s">
        <v>363</v>
      </c>
      <c r="P34" s="33">
        <v>2</v>
      </c>
    </row>
    <row r="35" spans="1:16" ht="15" hidden="1" customHeight="1" x14ac:dyDescent="0.25">
      <c r="A35" s="2">
        <v>31</v>
      </c>
      <c r="B35" s="2" t="s">
        <v>41</v>
      </c>
      <c r="C35" s="2" t="s">
        <v>44</v>
      </c>
      <c r="D35" s="3" t="s">
        <v>74</v>
      </c>
      <c r="E35" s="2" t="s">
        <v>185</v>
      </c>
      <c r="F35" s="2" t="s">
        <v>186</v>
      </c>
      <c r="G35" s="2" t="s">
        <v>187</v>
      </c>
      <c r="H35" s="2" t="s">
        <v>270</v>
      </c>
      <c r="I35" s="2" t="s">
        <v>364</v>
      </c>
      <c r="J35" s="2" t="s">
        <v>365</v>
      </c>
      <c r="K35" s="7" t="s">
        <v>366</v>
      </c>
      <c r="L35" s="2"/>
      <c r="M35" s="2"/>
      <c r="N35" s="2"/>
      <c r="O35" s="7" t="s">
        <v>366</v>
      </c>
      <c r="P35" s="33">
        <v>3</v>
      </c>
    </row>
    <row r="36" spans="1:16" ht="15" hidden="1" customHeight="1" x14ac:dyDescent="0.25">
      <c r="A36" s="2">
        <v>28</v>
      </c>
      <c r="B36" s="2" t="s">
        <v>28</v>
      </c>
      <c r="C36" s="2" t="s">
        <v>70</v>
      </c>
      <c r="D36" s="3" t="s">
        <v>71</v>
      </c>
      <c r="E36" s="2" t="s">
        <v>195</v>
      </c>
      <c r="F36" s="2" t="s">
        <v>196</v>
      </c>
      <c r="G36" s="2" t="s">
        <v>197</v>
      </c>
      <c r="H36" s="2" t="s">
        <v>273</v>
      </c>
      <c r="I36" s="2" t="s">
        <v>367</v>
      </c>
      <c r="J36" s="2" t="s">
        <v>368</v>
      </c>
      <c r="K36" s="7" t="s">
        <v>369</v>
      </c>
      <c r="L36" s="2"/>
      <c r="M36" s="2"/>
      <c r="N36" s="2"/>
      <c r="O36" s="7" t="s">
        <v>369</v>
      </c>
      <c r="P36" s="33">
        <v>2</v>
      </c>
    </row>
    <row r="37" spans="1:16" ht="15" hidden="1" customHeight="1" x14ac:dyDescent="0.25">
      <c r="A37" s="2">
        <v>26</v>
      </c>
      <c r="B37" s="2" t="s">
        <v>28</v>
      </c>
      <c r="C37" s="2" t="s">
        <v>75</v>
      </c>
      <c r="D37" s="3" t="s">
        <v>214</v>
      </c>
      <c r="E37" s="2" t="s">
        <v>215</v>
      </c>
      <c r="F37" s="2" t="s">
        <v>216</v>
      </c>
      <c r="G37" s="2" t="s">
        <v>217</v>
      </c>
      <c r="H37" s="2" t="s">
        <v>312</v>
      </c>
      <c r="I37" s="2" t="s">
        <v>313</v>
      </c>
      <c r="J37" s="2" t="s">
        <v>370</v>
      </c>
      <c r="K37" s="7" t="s">
        <v>371</v>
      </c>
      <c r="L37" s="2"/>
      <c r="M37" s="2"/>
      <c r="N37" s="2"/>
      <c r="O37" s="7" t="s">
        <v>371</v>
      </c>
      <c r="P37" s="33">
        <v>3</v>
      </c>
    </row>
    <row r="38" spans="1:16" ht="15" hidden="1" customHeight="1" x14ac:dyDescent="0.25">
      <c r="A38" s="2">
        <v>36</v>
      </c>
      <c r="B38" s="2" t="s">
        <v>72</v>
      </c>
      <c r="C38" s="2" t="s">
        <v>76</v>
      </c>
      <c r="D38" s="3" t="s">
        <v>77</v>
      </c>
      <c r="E38" s="2" t="s">
        <v>225</v>
      </c>
      <c r="F38" s="2" t="s">
        <v>226</v>
      </c>
      <c r="G38" s="2" t="s">
        <v>213</v>
      </c>
      <c r="H38" s="2" t="s">
        <v>278</v>
      </c>
      <c r="I38" s="2" t="s">
        <v>372</v>
      </c>
      <c r="J38" s="2" t="s">
        <v>373</v>
      </c>
      <c r="K38" s="7" t="s">
        <v>374</v>
      </c>
      <c r="L38" s="2"/>
      <c r="M38" s="2"/>
      <c r="N38" s="2"/>
      <c r="O38" s="7" t="s">
        <v>374</v>
      </c>
      <c r="P38" s="33">
        <v>1</v>
      </c>
    </row>
    <row r="39" spans="1:16" ht="15" hidden="1" customHeight="1" x14ac:dyDescent="0.25">
      <c r="A39" s="2">
        <v>37</v>
      </c>
      <c r="B39" s="2" t="s">
        <v>28</v>
      </c>
      <c r="C39" s="2" t="s">
        <v>67</v>
      </c>
      <c r="D39" s="3" t="s">
        <v>207</v>
      </c>
      <c r="E39" s="2" t="s">
        <v>208</v>
      </c>
      <c r="F39" s="2" t="s">
        <v>209</v>
      </c>
      <c r="G39" s="2" t="s">
        <v>210</v>
      </c>
      <c r="H39" s="2" t="s">
        <v>274</v>
      </c>
      <c r="I39" s="2" t="s">
        <v>378</v>
      </c>
      <c r="J39" s="2" t="s">
        <v>379</v>
      </c>
      <c r="K39" s="7" t="s">
        <v>380</v>
      </c>
      <c r="L39" s="2"/>
      <c r="M39" s="2"/>
      <c r="N39" s="2"/>
      <c r="O39" s="7" t="s">
        <v>380</v>
      </c>
      <c r="P39" s="33">
        <v>4</v>
      </c>
    </row>
    <row r="40" spans="1:16" ht="15" hidden="1" customHeight="1" x14ac:dyDescent="0.25">
      <c r="A40" s="2">
        <v>39</v>
      </c>
      <c r="B40" s="2" t="s">
        <v>38</v>
      </c>
      <c r="C40" s="2" t="s">
        <v>39</v>
      </c>
      <c r="D40" s="3" t="s">
        <v>40</v>
      </c>
      <c r="E40" s="2" t="s">
        <v>211</v>
      </c>
      <c r="F40" s="2" t="s">
        <v>212</v>
      </c>
      <c r="G40" s="2" t="s">
        <v>213</v>
      </c>
      <c r="H40" s="2" t="s">
        <v>277</v>
      </c>
      <c r="I40" s="2" t="s">
        <v>381</v>
      </c>
      <c r="J40" s="2" t="s">
        <v>382</v>
      </c>
      <c r="K40" s="7" t="s">
        <v>383</v>
      </c>
      <c r="L40" s="2"/>
      <c r="M40" s="2"/>
      <c r="N40" s="2"/>
      <c r="O40" s="7" t="s">
        <v>383</v>
      </c>
      <c r="P40" s="33">
        <v>1</v>
      </c>
    </row>
    <row r="41" spans="1:16" ht="15" hidden="1" customHeight="1" x14ac:dyDescent="0.25">
      <c r="A41" s="2">
        <v>34</v>
      </c>
      <c r="B41" s="2" t="s">
        <v>38</v>
      </c>
      <c r="C41" s="2" t="s">
        <v>49</v>
      </c>
      <c r="D41" s="3" t="s">
        <v>50</v>
      </c>
      <c r="E41" s="2" t="s">
        <v>204</v>
      </c>
      <c r="F41" s="2" t="s">
        <v>205</v>
      </c>
      <c r="G41" s="2" t="s">
        <v>206</v>
      </c>
      <c r="H41" s="2" t="s">
        <v>282</v>
      </c>
      <c r="I41" s="2" t="s">
        <v>384</v>
      </c>
      <c r="J41" s="2" t="s">
        <v>385</v>
      </c>
      <c r="K41" s="7" t="s">
        <v>386</v>
      </c>
      <c r="L41" s="2"/>
      <c r="M41" s="2"/>
      <c r="N41" s="2"/>
      <c r="O41" s="7" t="s">
        <v>386</v>
      </c>
      <c r="P41" s="33">
        <v>2</v>
      </c>
    </row>
    <row r="42" spans="1:16" ht="15" hidden="1" customHeight="1" x14ac:dyDescent="0.25">
      <c r="A42" s="2">
        <v>41</v>
      </c>
      <c r="B42" s="2" t="s">
        <v>78</v>
      </c>
      <c r="C42" s="2" t="s">
        <v>79</v>
      </c>
      <c r="D42" s="3" t="s">
        <v>80</v>
      </c>
      <c r="E42" s="2" t="s">
        <v>227</v>
      </c>
      <c r="F42" s="2" t="s">
        <v>228</v>
      </c>
      <c r="G42" s="2" t="s">
        <v>229</v>
      </c>
      <c r="H42" s="2" t="s">
        <v>283</v>
      </c>
      <c r="I42" s="2" t="s">
        <v>387</v>
      </c>
      <c r="J42" s="2" t="s">
        <v>388</v>
      </c>
      <c r="K42" s="7" t="s">
        <v>389</v>
      </c>
      <c r="L42" s="2"/>
      <c r="M42" s="2"/>
      <c r="N42" s="2"/>
      <c r="O42" s="7" t="s">
        <v>389</v>
      </c>
      <c r="P42" s="33">
        <v>1</v>
      </c>
    </row>
    <row r="43" spans="1:16" ht="15" hidden="1" customHeight="1" x14ac:dyDescent="0.25">
      <c r="A43" s="2">
        <v>24</v>
      </c>
      <c r="B43" s="2" t="s">
        <v>16</v>
      </c>
      <c r="C43" s="2" t="s">
        <v>19</v>
      </c>
      <c r="D43" s="3" t="s">
        <v>20</v>
      </c>
      <c r="E43" s="2" t="s">
        <v>232</v>
      </c>
      <c r="F43" s="2" t="s">
        <v>209</v>
      </c>
      <c r="G43" s="2" t="s">
        <v>233</v>
      </c>
      <c r="H43" s="2" t="s">
        <v>314</v>
      </c>
      <c r="I43" s="2" t="s">
        <v>315</v>
      </c>
      <c r="J43" s="2" t="s">
        <v>390</v>
      </c>
      <c r="K43" s="7" t="s">
        <v>391</v>
      </c>
      <c r="L43" s="2"/>
      <c r="M43" s="2"/>
      <c r="N43" s="2"/>
      <c r="O43" s="7" t="s">
        <v>391</v>
      </c>
      <c r="P43" s="33">
        <v>3</v>
      </c>
    </row>
    <row r="44" spans="1:16" ht="15" hidden="1" customHeight="1" x14ac:dyDescent="0.25">
      <c r="A44" s="2">
        <v>32</v>
      </c>
      <c r="B44" s="2" t="s">
        <v>41</v>
      </c>
      <c r="C44" s="2" t="s">
        <v>44</v>
      </c>
      <c r="D44" s="3" t="s">
        <v>69</v>
      </c>
      <c r="E44" s="2" t="s">
        <v>230</v>
      </c>
      <c r="F44" s="2" t="s">
        <v>231</v>
      </c>
      <c r="G44" s="2" t="s">
        <v>229</v>
      </c>
      <c r="H44" s="2" t="s">
        <v>284</v>
      </c>
      <c r="I44" s="2" t="s">
        <v>392</v>
      </c>
      <c r="J44" s="2" t="s">
        <v>393</v>
      </c>
      <c r="K44" s="7" t="s">
        <v>394</v>
      </c>
      <c r="L44" s="2"/>
      <c r="M44" s="2"/>
      <c r="N44" s="2"/>
      <c r="O44" s="7" t="s">
        <v>394</v>
      </c>
      <c r="P44" s="33">
        <v>4</v>
      </c>
    </row>
    <row r="45" spans="1:16" ht="15" hidden="1" customHeight="1" x14ac:dyDescent="0.25">
      <c r="A45" s="2">
        <v>38</v>
      </c>
      <c r="B45" s="2" t="s">
        <v>28</v>
      </c>
      <c r="C45" s="2" t="s">
        <v>58</v>
      </c>
      <c r="D45" s="3" t="s">
        <v>59</v>
      </c>
      <c r="E45" s="2" t="s">
        <v>234</v>
      </c>
      <c r="F45" s="2" t="s">
        <v>235</v>
      </c>
      <c r="G45" s="2" t="s">
        <v>236</v>
      </c>
      <c r="H45" s="2" t="s">
        <v>290</v>
      </c>
      <c r="I45" s="2" t="s">
        <v>395</v>
      </c>
      <c r="J45" s="2" t="s">
        <v>396</v>
      </c>
      <c r="K45" s="7" t="s">
        <v>397</v>
      </c>
      <c r="L45" s="2"/>
      <c r="M45" s="2"/>
      <c r="N45" s="2"/>
      <c r="O45" s="7" t="s">
        <v>397</v>
      </c>
      <c r="P45" s="33">
        <v>5</v>
      </c>
    </row>
    <row r="46" spans="1:16" ht="15" hidden="1" customHeight="1" x14ac:dyDescent="0.25">
      <c r="A46" s="2">
        <v>35</v>
      </c>
      <c r="B46" s="2" t="s">
        <v>85</v>
      </c>
      <c r="C46" s="2" t="s">
        <v>86</v>
      </c>
      <c r="D46" s="3" t="s">
        <v>87</v>
      </c>
      <c r="E46" s="2" t="s">
        <v>222</v>
      </c>
      <c r="F46" s="2" t="s">
        <v>223</v>
      </c>
      <c r="G46" s="2" t="s">
        <v>224</v>
      </c>
      <c r="H46" s="2" t="s">
        <v>279</v>
      </c>
      <c r="I46" s="2" t="s">
        <v>375</v>
      </c>
      <c r="J46" s="2" t="s">
        <v>376</v>
      </c>
      <c r="K46" s="7" t="s">
        <v>377</v>
      </c>
      <c r="L46" s="2"/>
      <c r="M46" s="2" t="s">
        <v>180</v>
      </c>
      <c r="N46" s="2" t="s">
        <v>181</v>
      </c>
      <c r="O46" s="7" t="s">
        <v>412</v>
      </c>
      <c r="P46" s="33">
        <v>1</v>
      </c>
    </row>
    <row r="47" spans="1:16" ht="15" hidden="1" customHeight="1" x14ac:dyDescent="0.25">
      <c r="A47" s="2">
        <v>45</v>
      </c>
      <c r="B47" s="2" t="s">
        <v>72</v>
      </c>
      <c r="C47" s="2" t="s">
        <v>73</v>
      </c>
      <c r="D47" s="3" t="s">
        <v>237</v>
      </c>
      <c r="E47" s="2" t="s">
        <v>238</v>
      </c>
      <c r="F47" s="2" t="s">
        <v>239</v>
      </c>
      <c r="G47" s="2" t="s">
        <v>240</v>
      </c>
      <c r="H47" s="2" t="s">
        <v>291</v>
      </c>
      <c r="I47" s="2" t="s">
        <v>398</v>
      </c>
      <c r="J47" s="2" t="s">
        <v>399</v>
      </c>
      <c r="K47" s="7" t="s">
        <v>400</v>
      </c>
      <c r="L47" s="2"/>
      <c r="M47" s="2"/>
      <c r="N47" s="2"/>
      <c r="O47" s="7" t="s">
        <v>400</v>
      </c>
      <c r="P47" s="33">
        <v>2</v>
      </c>
    </row>
    <row r="48" spans="1:16" ht="15" hidden="1" customHeight="1" x14ac:dyDescent="0.25">
      <c r="A48" s="2">
        <v>44</v>
      </c>
      <c r="B48" s="2" t="s">
        <v>21</v>
      </c>
      <c r="C48" s="2" t="s">
        <v>52</v>
      </c>
      <c r="D48" s="3" t="s">
        <v>53</v>
      </c>
      <c r="E48" s="2" t="s">
        <v>241</v>
      </c>
      <c r="F48" s="2" t="s">
        <v>242</v>
      </c>
      <c r="G48" s="2" t="s">
        <v>243</v>
      </c>
      <c r="H48" s="2" t="s">
        <v>296</v>
      </c>
      <c r="I48" s="2" t="s">
        <v>401</v>
      </c>
      <c r="J48" s="2" t="s">
        <v>402</v>
      </c>
      <c r="K48" s="7" t="s">
        <v>403</v>
      </c>
      <c r="L48" s="2"/>
      <c r="M48" s="2"/>
      <c r="N48" s="2"/>
      <c r="O48" s="7" t="s">
        <v>403</v>
      </c>
      <c r="P48" s="33">
        <v>4</v>
      </c>
    </row>
    <row r="49" spans="1:16" ht="15" hidden="1" customHeight="1" x14ac:dyDescent="0.25">
      <c r="A49" s="2">
        <v>33</v>
      </c>
      <c r="B49" s="2" t="s">
        <v>41</v>
      </c>
      <c r="C49" s="2" t="s">
        <v>81</v>
      </c>
      <c r="D49" s="3" t="s">
        <v>82</v>
      </c>
      <c r="E49" s="2" t="s">
        <v>244</v>
      </c>
      <c r="F49" s="2" t="s">
        <v>245</v>
      </c>
      <c r="G49" s="2" t="s">
        <v>246</v>
      </c>
      <c r="H49" s="2" t="s">
        <v>298</v>
      </c>
      <c r="I49" s="2" t="s">
        <v>404</v>
      </c>
      <c r="J49" s="2" t="s">
        <v>405</v>
      </c>
      <c r="K49" s="7" t="s">
        <v>406</v>
      </c>
      <c r="L49" s="2"/>
      <c r="M49" s="2"/>
      <c r="N49" s="2"/>
      <c r="O49" s="7" t="s">
        <v>406</v>
      </c>
      <c r="P49" s="33">
        <v>5</v>
      </c>
    </row>
    <row r="50" spans="1:16" ht="15" hidden="1" customHeight="1" x14ac:dyDescent="0.25">
      <c r="A50" s="2">
        <v>43</v>
      </c>
      <c r="B50" s="2" t="s">
        <v>38</v>
      </c>
      <c r="C50" s="2" t="s">
        <v>94</v>
      </c>
      <c r="D50" s="3" t="s">
        <v>95</v>
      </c>
      <c r="E50" s="2" t="s">
        <v>247</v>
      </c>
      <c r="F50" s="2" t="s">
        <v>248</v>
      </c>
      <c r="G50" s="2" t="s">
        <v>249</v>
      </c>
      <c r="H50" s="2" t="s">
        <v>299</v>
      </c>
      <c r="I50" s="2" t="s">
        <v>407</v>
      </c>
      <c r="J50" s="2" t="s">
        <v>408</v>
      </c>
      <c r="K50" s="7" t="s">
        <v>409</v>
      </c>
      <c r="L50" s="2"/>
      <c r="M50" s="2"/>
      <c r="N50" s="2"/>
      <c r="O50" s="7" t="s">
        <v>409</v>
      </c>
      <c r="P50" s="33">
        <v>3</v>
      </c>
    </row>
    <row r="51" spans="1:16" hidden="1" x14ac:dyDescent="0.25">
      <c r="A51" s="2">
        <v>21</v>
      </c>
      <c r="B51" s="2" t="s">
        <v>54</v>
      </c>
      <c r="C51" s="2" t="s">
        <v>19</v>
      </c>
      <c r="D51" s="3" t="s">
        <v>68</v>
      </c>
      <c r="E51" s="2"/>
      <c r="F51" s="2"/>
      <c r="G51" s="2"/>
      <c r="H51" s="2"/>
      <c r="I51" s="2"/>
      <c r="J51" s="2"/>
      <c r="K51" s="34" t="s">
        <v>18</v>
      </c>
      <c r="L51" s="2"/>
      <c r="M51" s="2"/>
      <c r="N51" s="2"/>
      <c r="O51" s="34" t="s">
        <v>256</v>
      </c>
      <c r="P51" s="33"/>
    </row>
    <row r="52" spans="1:16" hidden="1" x14ac:dyDescent="0.25">
      <c r="A52" s="2">
        <v>42</v>
      </c>
      <c r="B52" s="2" t="s">
        <v>38</v>
      </c>
      <c r="C52" s="2" t="s">
        <v>65</v>
      </c>
      <c r="D52" s="3" t="s">
        <v>66</v>
      </c>
      <c r="E52" s="2" t="s">
        <v>250</v>
      </c>
      <c r="F52" s="2"/>
      <c r="G52" s="2"/>
      <c r="H52" s="2"/>
      <c r="I52" s="2"/>
      <c r="J52" s="2"/>
      <c r="K52" s="7" t="s">
        <v>251</v>
      </c>
      <c r="L52" s="2"/>
      <c r="M52" s="2"/>
      <c r="N52" s="2"/>
      <c r="O52" s="34" t="s">
        <v>257</v>
      </c>
      <c r="P52" s="33"/>
    </row>
    <row r="53" spans="1:16" ht="15" hidden="1" customHeight="1" x14ac:dyDescent="0.25">
      <c r="A53" s="2">
        <v>27</v>
      </c>
      <c r="B53" s="2" t="s">
        <v>28</v>
      </c>
      <c r="C53" s="2" t="s">
        <v>29</v>
      </c>
      <c r="D53" s="3" t="s">
        <v>30</v>
      </c>
      <c r="E53" s="2" t="s">
        <v>218</v>
      </c>
      <c r="F53" s="2" t="s">
        <v>219</v>
      </c>
      <c r="G53" s="2" t="s">
        <v>220</v>
      </c>
      <c r="H53" s="2"/>
      <c r="I53" s="2"/>
      <c r="J53" s="2"/>
      <c r="K53" s="7" t="s">
        <v>221</v>
      </c>
      <c r="L53" s="2"/>
      <c r="M53" s="2"/>
      <c r="N53" s="2"/>
      <c r="O53" s="34" t="s">
        <v>258</v>
      </c>
      <c r="P53" s="33"/>
    </row>
    <row r="54" spans="1:16" x14ac:dyDescent="0.25">
      <c r="A54" s="2">
        <v>18</v>
      </c>
      <c r="B54" s="2" t="s">
        <v>47</v>
      </c>
      <c r="C54" s="2" t="s">
        <v>83</v>
      </c>
      <c r="D54" s="3" t="s">
        <v>84</v>
      </c>
      <c r="E54" s="2" t="s">
        <v>252</v>
      </c>
      <c r="F54" s="2" t="s">
        <v>253</v>
      </c>
      <c r="G54" s="2" t="s">
        <v>254</v>
      </c>
      <c r="H54" s="2"/>
      <c r="I54" s="2"/>
      <c r="J54" s="2"/>
      <c r="K54" s="7" t="s">
        <v>255</v>
      </c>
      <c r="L54" s="2"/>
      <c r="M54" s="2"/>
      <c r="N54" s="2"/>
      <c r="O54" s="34" t="s">
        <v>258</v>
      </c>
      <c r="P54" s="33"/>
    </row>
    <row r="55" spans="1:16" x14ac:dyDescent="0.25">
      <c r="A55" s="2">
        <v>2</v>
      </c>
      <c r="B55" s="2" t="s">
        <v>47</v>
      </c>
      <c r="C55" s="2" t="s">
        <v>96</v>
      </c>
      <c r="D55" s="3" t="s">
        <v>97</v>
      </c>
      <c r="E55" s="2" t="s">
        <v>129</v>
      </c>
      <c r="F55" s="2" t="s">
        <v>130</v>
      </c>
      <c r="G55" s="2" t="s">
        <v>131</v>
      </c>
      <c r="H55" s="2"/>
      <c r="I55" s="2"/>
      <c r="J55" s="2"/>
      <c r="K55" s="7" t="s">
        <v>132</v>
      </c>
      <c r="L55" s="2"/>
      <c r="M55" s="2"/>
      <c r="N55" s="2"/>
      <c r="O55" s="34" t="s">
        <v>258</v>
      </c>
      <c r="P55" s="33"/>
    </row>
  </sheetData>
  <autoFilter ref="A10:P55">
    <filterColumn colId="1">
      <filters>
        <filter val="4WD open"/>
      </filters>
    </filterColumn>
    <sortState ref="A40:P52">
      <sortCondition ref="O10:O55"/>
    </sortState>
  </autoFilter>
  <pageMargins left="0.7" right="0.7" top="0.75" bottom="0.75" header="0.3" footer="0.3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2"/>
  <sheetViews>
    <sheetView topLeftCell="A3" workbookViewId="0">
      <selection activeCell="A9" sqref="A9"/>
    </sheetView>
  </sheetViews>
  <sheetFormatPr defaultRowHeight="15" x14ac:dyDescent="0.25"/>
  <cols>
    <col min="1" max="1" width="9.140625" style="5" customWidth="1"/>
    <col min="2" max="2" width="10" bestFit="1" customWidth="1"/>
    <col min="3" max="3" width="14.85546875" bestFit="1" customWidth="1"/>
    <col min="4" max="4" width="30.85546875" bestFit="1" customWidth="1"/>
    <col min="5" max="6" width="9.140625" customWidth="1"/>
    <col min="7" max="7" width="10.7109375" style="11" customWidth="1"/>
    <col min="8" max="8" width="9.140625" style="14"/>
    <col min="9" max="9" width="9.140625" style="11"/>
    <col min="10" max="10" width="9.140625" style="14"/>
    <col min="11" max="11" width="9.140625" style="11"/>
    <col min="12" max="14" width="9.140625" style="14"/>
    <col min="15" max="15" width="9.140625" style="11"/>
    <col min="16" max="16" width="9.140625" style="14"/>
    <col min="17" max="17" width="9.140625" style="11"/>
    <col min="18" max="18" width="9.140625" style="14"/>
    <col min="19" max="19" width="9.140625" style="11"/>
    <col min="20" max="20" width="9.140625" style="14"/>
    <col min="21" max="21" width="9.140625" style="17"/>
    <col min="22" max="23" width="9.140625" style="11"/>
    <col min="24" max="24" width="9.140625" style="19"/>
    <col min="25" max="25" width="13.42578125" style="17" customWidth="1"/>
    <col min="26" max="26" width="9.140625" style="26"/>
  </cols>
  <sheetData>
    <row r="2" spans="1:26" x14ac:dyDescent="0.25">
      <c r="A2"/>
    </row>
    <row r="7" spans="1:26" s="28" customFormat="1" ht="23.25" x14ac:dyDescent="0.35">
      <c r="A7" s="32" t="s">
        <v>124</v>
      </c>
      <c r="G7" s="29"/>
      <c r="H7" s="30"/>
      <c r="I7" s="29"/>
      <c r="J7" s="30"/>
      <c r="K7" s="29"/>
      <c r="L7" s="30"/>
      <c r="M7" s="30"/>
      <c r="N7" s="30"/>
      <c r="O7" s="29"/>
      <c r="P7" s="30"/>
      <c r="Q7" s="29"/>
      <c r="R7" s="30"/>
      <c r="S7" s="29"/>
      <c r="T7" s="30"/>
      <c r="U7" s="31"/>
      <c r="V7" s="29"/>
      <c r="W7" s="29"/>
      <c r="X7" s="31"/>
      <c r="Y7" s="31"/>
      <c r="Z7" s="27"/>
    </row>
    <row r="8" spans="1:26" s="28" customFormat="1" ht="15" customHeight="1" x14ac:dyDescent="0.35">
      <c r="A8" s="35" t="s">
        <v>413</v>
      </c>
      <c r="G8" s="29"/>
      <c r="H8" s="30"/>
      <c r="I8" s="29"/>
      <c r="J8" s="30"/>
      <c r="K8" s="29"/>
      <c r="L8" s="30"/>
      <c r="M8" s="30"/>
      <c r="N8" s="30"/>
      <c r="O8" s="29"/>
      <c r="P8" s="30"/>
      <c r="Q8" s="29"/>
      <c r="R8" s="30"/>
      <c r="S8" s="29"/>
      <c r="T8" s="30"/>
      <c r="U8" s="31"/>
      <c r="V8" s="29"/>
      <c r="W8" s="29"/>
      <c r="X8" s="31"/>
      <c r="Y8" s="31"/>
      <c r="Z8" s="27"/>
    </row>
    <row r="10" spans="1:26" ht="30" customHeight="1" thickBot="1" x14ac:dyDescent="0.3">
      <c r="A10" s="1" t="s">
        <v>1</v>
      </c>
      <c r="B10" s="1" t="s">
        <v>2</v>
      </c>
      <c r="C10" s="1" t="s">
        <v>3</v>
      </c>
      <c r="D10" s="1" t="s">
        <v>4</v>
      </c>
      <c r="E10" s="1" t="s">
        <v>320</v>
      </c>
      <c r="F10" s="1" t="s">
        <v>321</v>
      </c>
      <c r="G10" s="10" t="s">
        <v>112</v>
      </c>
      <c r="H10" s="12" t="s">
        <v>111</v>
      </c>
      <c r="I10" s="10" t="s">
        <v>113</v>
      </c>
      <c r="J10" s="12" t="s">
        <v>114</v>
      </c>
      <c r="K10" s="10" t="s">
        <v>115</v>
      </c>
      <c r="L10" s="12" t="s">
        <v>119</v>
      </c>
      <c r="M10" s="12" t="s">
        <v>322</v>
      </c>
      <c r="N10" s="12" t="s">
        <v>323</v>
      </c>
      <c r="O10" s="10" t="s">
        <v>116</v>
      </c>
      <c r="P10" s="12" t="s">
        <v>120</v>
      </c>
      <c r="Q10" s="10" t="s">
        <v>117</v>
      </c>
      <c r="R10" s="12" t="s">
        <v>121</v>
      </c>
      <c r="S10" s="10" t="s">
        <v>118</v>
      </c>
      <c r="T10" s="12" t="s">
        <v>122</v>
      </c>
      <c r="U10" s="15" t="s">
        <v>11</v>
      </c>
      <c r="V10" s="10" t="s">
        <v>12</v>
      </c>
      <c r="W10" s="10" t="s">
        <v>13</v>
      </c>
      <c r="X10" s="15" t="s">
        <v>14</v>
      </c>
      <c r="Y10" s="20" t="s">
        <v>15</v>
      </c>
      <c r="Z10" s="1" t="s">
        <v>0</v>
      </c>
    </row>
    <row r="11" spans="1:26" ht="15" customHeight="1" x14ac:dyDescent="0.25">
      <c r="A11" s="4">
        <v>109</v>
      </c>
      <c r="B11" s="2" t="s">
        <v>34</v>
      </c>
      <c r="C11" s="2" t="s">
        <v>99</v>
      </c>
      <c r="D11" s="3" t="s">
        <v>100</v>
      </c>
      <c r="E11" s="9">
        <v>3.3645833333333336E-3</v>
      </c>
      <c r="F11" s="13">
        <f>ABS($E$20-E11)*10</f>
        <v>1.8518518518518406E-4</v>
      </c>
      <c r="G11" s="9">
        <v>6.6944444444444447E-3</v>
      </c>
      <c r="H11" s="13">
        <f>ABS($G$20-G11)*10</f>
        <v>1.6203703703704039E-4</v>
      </c>
      <c r="I11" s="9">
        <v>2.7986111111111111E-3</v>
      </c>
      <c r="J11" s="13">
        <f>ABS($I$20-I11)*10</f>
        <v>1.1574074074076172E-5</v>
      </c>
      <c r="K11" s="9">
        <v>4.2743055555555555E-3</v>
      </c>
      <c r="L11" s="13">
        <f>ABS($K$20-K11)*10</f>
        <v>9.2592592592592032E-5</v>
      </c>
      <c r="M11" s="9">
        <v>3.3541666666666668E-3</v>
      </c>
      <c r="N11" s="13">
        <f>ABS($M$20-M11)*10</f>
        <v>8.101851851851586E-5</v>
      </c>
      <c r="O11" s="9">
        <v>6.7175925925925936E-3</v>
      </c>
      <c r="P11" s="13">
        <f>ABS($O$20-O11)*10</f>
        <v>6.9444444444448361E-5</v>
      </c>
      <c r="Q11" s="9">
        <v>2.7893518518518519E-3</v>
      </c>
      <c r="R11" s="13">
        <f>ABS($Q$20-Q11)*10</f>
        <v>8.101851851851586E-5</v>
      </c>
      <c r="S11" s="9">
        <v>4.2685185185185178E-3</v>
      </c>
      <c r="T11" s="13">
        <f>ABS($S$20-S11)*10</f>
        <v>3.4722222222215507E-5</v>
      </c>
      <c r="U11" s="16">
        <f>SUM(H11,J11,L11,P11,R11,T11,N11,F11)</f>
        <v>7.1759259259258825E-4</v>
      </c>
      <c r="V11" s="9"/>
      <c r="W11" s="9"/>
      <c r="X11" s="18">
        <f>SUM(V11:W11)</f>
        <v>0</v>
      </c>
      <c r="Y11" s="21">
        <f>SUM(X11,U11)</f>
        <v>7.1759259259258825E-4</v>
      </c>
      <c r="Z11" s="33">
        <v>1</v>
      </c>
    </row>
    <row r="12" spans="1:26" ht="15" customHeight="1" x14ac:dyDescent="0.25">
      <c r="A12" s="4">
        <v>103</v>
      </c>
      <c r="B12" s="2" t="s">
        <v>34</v>
      </c>
      <c r="C12" s="2" t="s">
        <v>19</v>
      </c>
      <c r="D12" s="3" t="s">
        <v>98</v>
      </c>
      <c r="E12" s="9">
        <v>3.3680555555555551E-3</v>
      </c>
      <c r="F12" s="13">
        <f>ABS($E$20-E12)*10</f>
        <v>2.1990740740739957E-4</v>
      </c>
      <c r="G12" s="9">
        <v>6.7083333333333335E-3</v>
      </c>
      <c r="H12" s="13">
        <f>ABS($G$20-G12)*10</f>
        <v>2.3148148148152345E-5</v>
      </c>
      <c r="I12" s="9">
        <v>2.8171296296296295E-3</v>
      </c>
      <c r="J12" s="13">
        <f>ABS($I$20-I12)*10</f>
        <v>1.9675925925926024E-4</v>
      </c>
      <c r="K12" s="9">
        <v>4.2673611111111107E-3</v>
      </c>
      <c r="L12" s="13">
        <f>ABS($K$20-K12)*10</f>
        <v>2.3148148148143671E-5</v>
      </c>
      <c r="M12" s="9">
        <v>3.3564814814814811E-3</v>
      </c>
      <c r="N12" s="13">
        <f>ABS($M$20-M12)*10</f>
        <v>1.0416666666665953E-4</v>
      </c>
      <c r="O12" s="9">
        <v>6.7175925925925936E-3</v>
      </c>
      <c r="P12" s="13">
        <f>ABS($O$20-O12)*10</f>
        <v>6.9444444444448361E-5</v>
      </c>
      <c r="Q12" s="9">
        <v>2.8217592592592595E-3</v>
      </c>
      <c r="R12" s="13">
        <f>ABS($Q$20-Q12)*10</f>
        <v>2.4305555555556059E-4</v>
      </c>
      <c r="S12" s="9">
        <v>4.2604166666666667E-3</v>
      </c>
      <c r="T12" s="13">
        <f>ABS($S$20-S12)*10</f>
        <v>4.6296296296296016E-5</v>
      </c>
      <c r="U12" s="16">
        <f>SUM(H12,J12,L12,P12,R12,T12,N12,F12)</f>
        <v>9.2592592592592032E-4</v>
      </c>
      <c r="V12" s="9"/>
      <c r="W12" s="9"/>
      <c r="X12" s="18">
        <f>SUM(V12:W12)</f>
        <v>0</v>
      </c>
      <c r="Y12" s="21">
        <f>SUM(X12,U12)</f>
        <v>9.2592592592592032E-4</v>
      </c>
      <c r="Z12" s="33">
        <v>2</v>
      </c>
    </row>
    <row r="13" spans="1:26" ht="15" customHeight="1" x14ac:dyDescent="0.25">
      <c r="A13" s="4">
        <v>105</v>
      </c>
      <c r="B13" s="2" t="s">
        <v>34</v>
      </c>
      <c r="C13" s="2" t="s">
        <v>36</v>
      </c>
      <c r="D13" s="3" t="s">
        <v>37</v>
      </c>
      <c r="E13" s="9">
        <v>3.3645833333333336E-3</v>
      </c>
      <c r="F13" s="13">
        <f>ABS($E$20-E13)*10</f>
        <v>1.8518518518518406E-4</v>
      </c>
      <c r="G13" s="9">
        <v>6.7349537037037048E-3</v>
      </c>
      <c r="H13" s="13">
        <f>ABS($G$20-G13)*10</f>
        <v>2.4305555555556059E-4</v>
      </c>
      <c r="I13" s="9">
        <v>2.7974537037037035E-3</v>
      </c>
      <c r="J13" s="13">
        <f>ABS($I$20-I13)*10</f>
        <v>0</v>
      </c>
      <c r="K13" s="9">
        <v>4.2754629629629627E-3</v>
      </c>
      <c r="L13" s="13">
        <f>ABS($K$20-K13)*10</f>
        <v>1.0416666666666387E-4</v>
      </c>
      <c r="M13" s="9">
        <v>3.363425925925926E-3</v>
      </c>
      <c r="N13" s="13">
        <f>ABS($M$20-M13)*10</f>
        <v>1.7361111111110789E-4</v>
      </c>
      <c r="O13" s="9">
        <v>6.7233796296296304E-3</v>
      </c>
      <c r="P13" s="13">
        <f>ABS($O$20-O13)*10</f>
        <v>1.2731481481481621E-4</v>
      </c>
      <c r="Q13" s="9">
        <v>2.8020833333333335E-3</v>
      </c>
      <c r="R13" s="13">
        <f>ABS($Q$20-Q13)*10</f>
        <v>4.6296296296300353E-5</v>
      </c>
      <c r="S13" s="9">
        <v>4.2939814814814811E-3</v>
      </c>
      <c r="T13" s="13">
        <f>ABS($S$20-S13)*10</f>
        <v>2.8935185185184793E-4</v>
      </c>
      <c r="U13" s="16">
        <f>SUM(H13,J13,L13,P13,R13,T13,N13,F13)</f>
        <v>1.1689814814814809E-3</v>
      </c>
      <c r="V13" s="9"/>
      <c r="W13" s="9"/>
      <c r="X13" s="18">
        <f>SUM(V13:W13)</f>
        <v>0</v>
      </c>
      <c r="Y13" s="21">
        <f>SUM(X13,U13)</f>
        <v>1.1689814814814809E-3</v>
      </c>
      <c r="Z13" s="33">
        <v>3</v>
      </c>
    </row>
    <row r="14" spans="1:26" ht="15" customHeight="1" x14ac:dyDescent="0.25">
      <c r="A14" s="4">
        <v>107</v>
      </c>
      <c r="B14" s="2" t="s">
        <v>34</v>
      </c>
      <c r="C14" s="2" t="s">
        <v>106</v>
      </c>
      <c r="D14" s="3" t="s">
        <v>107</v>
      </c>
      <c r="E14" s="9">
        <v>3.363425925925926E-3</v>
      </c>
      <c r="F14" s="13">
        <f>ABS($E$20-E14)*10</f>
        <v>1.7361111111110789E-4</v>
      </c>
      <c r="G14" s="9">
        <v>6.7118055555555551E-3</v>
      </c>
      <c r="H14" s="13">
        <f>ABS($G$20-G14)*10</f>
        <v>1.1574074074063162E-5</v>
      </c>
      <c r="I14" s="9">
        <v>2.8148148148148151E-3</v>
      </c>
      <c r="J14" s="13">
        <f>ABS($I$20-I14)*10</f>
        <v>1.7361111111111657E-4</v>
      </c>
      <c r="K14" s="9">
        <v>4.2835648148148147E-3</v>
      </c>
      <c r="L14" s="13">
        <f>ABS($K$20-K14)*10</f>
        <v>1.8518518518518406E-4</v>
      </c>
      <c r="M14" s="9">
        <v>3.3680555555555551E-3</v>
      </c>
      <c r="N14" s="13">
        <f>ABS($M$20-M14)*10</f>
        <v>2.1990740740739957E-4</v>
      </c>
      <c r="O14" s="9">
        <v>6.7557870370370367E-3</v>
      </c>
      <c r="P14" s="13">
        <f>ABS($O$20-O14)*10</f>
        <v>4.5138888888887965E-4</v>
      </c>
      <c r="Q14" s="9">
        <v>2.7812500000000003E-3</v>
      </c>
      <c r="R14" s="13">
        <f>ABS($Q$20-Q14)*10</f>
        <v>1.6203703703703172E-4</v>
      </c>
      <c r="S14" s="9">
        <v>4.2650462962962963E-3</v>
      </c>
      <c r="T14" s="13">
        <f>ABS($S$20-S14)*10</f>
        <v>0</v>
      </c>
      <c r="U14" s="16">
        <f>SUM(H14,J14,L14,P14,R14,T14,N14,F14)</f>
        <v>1.3773148148147826E-3</v>
      </c>
      <c r="V14" s="9"/>
      <c r="W14" s="9"/>
      <c r="X14" s="18">
        <f>SUM(V14:W14)</f>
        <v>0</v>
      </c>
      <c r="Y14" s="21">
        <f>SUM(X14,U14)</f>
        <v>1.3773148148147826E-3</v>
      </c>
      <c r="Z14" s="33">
        <v>4</v>
      </c>
    </row>
    <row r="15" spans="1:26" ht="15" customHeight="1" x14ac:dyDescent="0.25">
      <c r="A15" s="4">
        <v>102</v>
      </c>
      <c r="B15" s="2" t="s">
        <v>34</v>
      </c>
      <c r="C15" s="2" t="s">
        <v>101</v>
      </c>
      <c r="D15" s="3" t="s">
        <v>102</v>
      </c>
      <c r="E15" s="9">
        <v>3.2870370370370367E-3</v>
      </c>
      <c r="F15" s="13">
        <f>ABS($E$20-E15)*10</f>
        <v>5.9027777777778505E-4</v>
      </c>
      <c r="G15" s="9">
        <v>6.7291666666666672E-3</v>
      </c>
      <c r="H15" s="13">
        <f>ABS($G$20-G15)*10</f>
        <v>1.8518518518518406E-4</v>
      </c>
      <c r="I15" s="9">
        <v>2.8182870370370371E-3</v>
      </c>
      <c r="J15" s="13">
        <f>ABS($I$20-I15)*10</f>
        <v>2.0833333333333641E-4</v>
      </c>
      <c r="K15" s="9">
        <v>4.2696759259259259E-3</v>
      </c>
      <c r="L15" s="13">
        <f>ABS($K$20-K15)*10</f>
        <v>4.6296296296296016E-5</v>
      </c>
      <c r="M15" s="9">
        <v>3.4305555555555552E-3</v>
      </c>
      <c r="N15" s="13">
        <f>ABS($M$20-M15)*10</f>
        <v>8.4490740740740013E-4</v>
      </c>
      <c r="O15" s="9">
        <v>6.7175925925925936E-3</v>
      </c>
      <c r="P15" s="13">
        <f>ABS($O$20-O15)*10</f>
        <v>6.9444444444448361E-5</v>
      </c>
      <c r="Q15" s="9">
        <v>2.8194444444444443E-3</v>
      </c>
      <c r="R15" s="13">
        <f>ABS($Q$20-Q15)*10</f>
        <v>2.1990740740740825E-4</v>
      </c>
      <c r="S15" s="9">
        <v>4.2965277777777785E-3</v>
      </c>
      <c r="T15" s="13">
        <f>ABS($S$20-S15)*10</f>
        <v>3.1481481481482158E-4</v>
      </c>
      <c r="U15" s="16">
        <f>SUM(H15,J15,L15,P15,R15,T15,N15,F15)</f>
        <v>2.4791666666666799E-3</v>
      </c>
      <c r="V15" s="9"/>
      <c r="W15" s="9"/>
      <c r="X15" s="18">
        <f>SUM(V15:W15)</f>
        <v>0</v>
      </c>
      <c r="Y15" s="21">
        <f>SUM(X15,U15)</f>
        <v>2.4791666666666799E-3</v>
      </c>
      <c r="Z15" s="33">
        <v>5</v>
      </c>
    </row>
    <row r="16" spans="1:26" ht="15" customHeight="1" x14ac:dyDescent="0.25">
      <c r="A16" s="4">
        <v>108</v>
      </c>
      <c r="B16" s="2" t="s">
        <v>34</v>
      </c>
      <c r="C16" s="2" t="s">
        <v>60</v>
      </c>
      <c r="D16" s="3" t="s">
        <v>61</v>
      </c>
      <c r="E16" s="9">
        <v>2.9131944444444444E-3</v>
      </c>
      <c r="F16" s="13">
        <f>ABS($E$20-E16)*10</f>
        <v>4.3287037037037079E-3</v>
      </c>
      <c r="G16" s="9">
        <v>6.7256944444444447E-3</v>
      </c>
      <c r="H16" s="13">
        <f>ABS($G$20-G16)*10</f>
        <v>1.5046296296295988E-4</v>
      </c>
      <c r="I16" s="9">
        <v>2.8206018518518519E-3</v>
      </c>
      <c r="J16" s="13">
        <f>ABS($I$20-I16)*10</f>
        <v>2.3148148148148442E-4</v>
      </c>
      <c r="K16" s="9">
        <v>4.2800925925925923E-3</v>
      </c>
      <c r="L16" s="13">
        <f>ABS($K$20-K16)*10</f>
        <v>1.5046296296295988E-4</v>
      </c>
      <c r="M16" s="9">
        <v>3.3414351851851851E-3</v>
      </c>
      <c r="N16" s="13">
        <f>ABS($M$20-M16)*10</f>
        <v>4.6296296296300353E-5</v>
      </c>
      <c r="O16" s="9">
        <v>6.7141203703703703E-3</v>
      </c>
      <c r="P16" s="13">
        <f>ABS($O$20-O16)*10</f>
        <v>3.4722222222215507E-5</v>
      </c>
      <c r="Q16" s="9">
        <v>2.7986111111111111E-3</v>
      </c>
      <c r="R16" s="13">
        <f>ABS($Q$20-Q16)*10</f>
        <v>1.1574074074076172E-5</v>
      </c>
      <c r="S16" s="9">
        <v>4.2847222222222219E-3</v>
      </c>
      <c r="T16" s="13">
        <f>ABS($S$20-S16)*10</f>
        <v>1.967592592592559E-4</v>
      </c>
      <c r="U16" s="16">
        <f>SUM(H16,J16,L16,P16,R16,T16,N16,F16)</f>
        <v>5.15046296296296E-3</v>
      </c>
      <c r="V16" s="9"/>
      <c r="W16" s="9">
        <v>8.1018518518518514E-3</v>
      </c>
      <c r="X16" s="18">
        <f>SUM(V16:W16)</f>
        <v>8.1018518518518514E-3</v>
      </c>
      <c r="Y16" s="21">
        <f>SUM(X16,U16)</f>
        <v>1.3252314814814811E-2</v>
      </c>
      <c r="Z16" s="33">
        <v>6</v>
      </c>
    </row>
    <row r="17" spans="1:26" ht="15" customHeight="1" x14ac:dyDescent="0.25">
      <c r="A17" s="4">
        <v>101</v>
      </c>
      <c r="B17" s="2" t="s">
        <v>34</v>
      </c>
      <c r="C17" s="2" t="s">
        <v>19</v>
      </c>
      <c r="D17" s="3" t="s">
        <v>35</v>
      </c>
      <c r="E17" s="9">
        <v>3.604166666666667E-3</v>
      </c>
      <c r="F17" s="13">
        <f>ABS($E$20-E17)*10</f>
        <v>2.5810185185185181E-3</v>
      </c>
      <c r="G17" s="9">
        <v>7.0648148148148154E-3</v>
      </c>
      <c r="H17" s="13">
        <f>ABS($G$20-G17)*10</f>
        <v>3.5416666666666669E-3</v>
      </c>
      <c r="I17" s="9">
        <v>3.0798611111111109E-3</v>
      </c>
      <c r="J17" s="13">
        <f>ABS($I$20-I17)*10</f>
        <v>2.8240740740740743E-3</v>
      </c>
      <c r="K17" s="9">
        <v>4.6631944444444446E-3</v>
      </c>
      <c r="L17" s="13">
        <f>ABS($K$20-K17)*10</f>
        <v>3.9814814814814834E-3</v>
      </c>
      <c r="M17" s="9">
        <v>3.3495370370370367E-3</v>
      </c>
      <c r="N17" s="13">
        <f>ABS($M$20-M17)*10</f>
        <v>3.4722222222215507E-5</v>
      </c>
      <c r="O17" s="9">
        <v>6.6944444444444447E-3</v>
      </c>
      <c r="P17" s="13">
        <f>ABS($O$20-O17)*10</f>
        <v>1.6203703703704039E-4</v>
      </c>
      <c r="Q17" s="9">
        <v>2.5972222222222226E-3</v>
      </c>
      <c r="R17" s="13">
        <f>ABS($Q$20-Q17)*10</f>
        <v>2.0023148148148092E-3</v>
      </c>
      <c r="S17" s="9">
        <v>4.1435185185185186E-3</v>
      </c>
      <c r="T17" s="13">
        <f>ABS($S$20-S17)*10</f>
        <v>1.2152777777777769E-3</v>
      </c>
      <c r="U17" s="16">
        <f>SUM(H17,J17,L17,P17,R17,T17,N17,F17)</f>
        <v>1.6342592592592586E-2</v>
      </c>
      <c r="V17" s="9">
        <v>2.3148148148148146E-4</v>
      </c>
      <c r="W17" s="9"/>
      <c r="X17" s="18">
        <f>SUM(V17:W17)</f>
        <v>2.3148148148148146E-4</v>
      </c>
      <c r="Y17" s="21">
        <f>SUM(X17,U17)</f>
        <v>1.6574074074074067E-2</v>
      </c>
      <c r="Z17" s="33">
        <v>7</v>
      </c>
    </row>
    <row r="18" spans="1:26" ht="15" customHeight="1" x14ac:dyDescent="0.25">
      <c r="A18" s="4">
        <v>106</v>
      </c>
      <c r="B18" s="2" t="s">
        <v>34</v>
      </c>
      <c r="C18" s="2" t="s">
        <v>109</v>
      </c>
      <c r="D18" s="3" t="s">
        <v>110</v>
      </c>
      <c r="E18" s="9">
        <v>2.9270833333333332E-3</v>
      </c>
      <c r="F18" s="13">
        <f>ABS($E$20-E18)*10</f>
        <v>4.1898148148148198E-3</v>
      </c>
      <c r="G18" s="9">
        <v>6.5578703703703702E-3</v>
      </c>
      <c r="H18" s="13">
        <f>ABS($G$20-G18)*10</f>
        <v>1.5277777777777859E-3</v>
      </c>
      <c r="I18" s="9">
        <v>2.5914351851851849E-3</v>
      </c>
      <c r="J18" s="13">
        <f>ABS($I$20-I18)*10</f>
        <v>2.0601851851851857E-3</v>
      </c>
      <c r="K18" s="9">
        <v>3.945601851851852E-3</v>
      </c>
      <c r="L18" s="13">
        <f>ABS($K$20-K18)*10</f>
        <v>3.1944444444444425E-3</v>
      </c>
      <c r="M18" s="9"/>
      <c r="N18" s="13"/>
      <c r="O18" s="9"/>
      <c r="P18" s="13"/>
      <c r="Q18" s="9"/>
      <c r="R18" s="13"/>
      <c r="S18" s="9"/>
      <c r="T18" s="13"/>
      <c r="U18" s="16" t="s">
        <v>125</v>
      </c>
      <c r="V18" s="9"/>
      <c r="W18" s="9"/>
      <c r="X18" s="18"/>
      <c r="Y18" s="21" t="s">
        <v>125</v>
      </c>
      <c r="Z18" s="33" t="s">
        <v>125</v>
      </c>
    </row>
    <row r="20" spans="1:26" s="24" customFormat="1" x14ac:dyDescent="0.25">
      <c r="A20" s="22" t="s">
        <v>123</v>
      </c>
      <c r="B20" s="22"/>
      <c r="C20" s="22"/>
      <c r="D20" s="22"/>
      <c r="E20" s="25">
        <v>3.3460648148148152E-3</v>
      </c>
      <c r="F20" s="22"/>
      <c r="G20" s="25">
        <v>6.7106481481481487E-3</v>
      </c>
      <c r="H20" s="25"/>
      <c r="I20" s="25">
        <v>2.7974537037037035E-3</v>
      </c>
      <c r="J20" s="25"/>
      <c r="K20" s="25">
        <v>4.2650462962962963E-3</v>
      </c>
      <c r="L20" s="25"/>
      <c r="M20" s="25">
        <v>3.3460648148148152E-3</v>
      </c>
      <c r="N20" s="22"/>
      <c r="O20" s="25">
        <v>6.7106481481481487E-3</v>
      </c>
      <c r="P20" s="25"/>
      <c r="Q20" s="25">
        <v>2.7974537037037035E-3</v>
      </c>
      <c r="R20" s="25"/>
      <c r="S20" s="25">
        <v>4.2650462962962963E-3</v>
      </c>
      <c r="T20" s="25"/>
      <c r="U20" s="17"/>
      <c r="V20" s="23"/>
      <c r="W20" s="23"/>
      <c r="X20" s="17"/>
      <c r="Y20" s="17"/>
      <c r="Z20" s="26"/>
    </row>
    <row r="22" spans="1:26" x14ac:dyDescent="0.25">
      <c r="A22" s="36"/>
    </row>
  </sheetData>
  <autoFilter ref="A10:Z18">
    <sortState ref="A11:Z18">
      <sortCondition ref="Y10:Y18"/>
    </sortState>
  </autoFilter>
  <mergeCells count="9">
    <mergeCell ref="S20:T20"/>
    <mergeCell ref="E20:F20"/>
    <mergeCell ref="M20:N20"/>
    <mergeCell ref="A20:D20"/>
    <mergeCell ref="G20:H20"/>
    <mergeCell ref="I20:J20"/>
    <mergeCell ref="K20:L20"/>
    <mergeCell ref="O20:P20"/>
    <mergeCell ref="Q20:R20"/>
  </mergeCells>
  <pageMargins left="0.7" right="0.7" top="0.75" bottom="0.75" header="0.3" footer="0.3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 overall</vt:lpstr>
      <vt:lpstr>Results minirally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Matiss</dc:creator>
  <cp:lastModifiedBy>Matiss</cp:lastModifiedBy>
  <cp:lastPrinted>2016-08-06T15:41:27Z</cp:lastPrinted>
  <dcterms:created xsi:type="dcterms:W3CDTF">2016-08-06T10:33:55Z</dcterms:created>
  <dcterms:modified xsi:type="dcterms:W3CDTF">2016-08-06T15:41:29Z</dcterms:modified>
</cp:coreProperties>
</file>